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8070" tabRatio="222" activeTab="1"/>
  </bookViews>
  <sheets>
    <sheet name="График" sheetId="1" r:id="rId1"/>
    <sheet name="План " sheetId="2" r:id="rId2"/>
    <sheet name="Лист1" sheetId="3" r:id="rId3"/>
    <sheet name="Лист3" sheetId="4" r:id="rId4"/>
  </sheets>
  <definedNames>
    <definedName name="_xlnm.Print_Area" localSheetId="0">'График'!$A$1:$BL$31</definedName>
  </definedNames>
  <calcPr fullCalcOnLoad="1"/>
</workbook>
</file>

<file path=xl/sharedStrings.xml><?xml version="1.0" encoding="utf-8"?>
<sst xmlns="http://schemas.openxmlformats.org/spreadsheetml/2006/main" count="447" uniqueCount="313">
  <si>
    <t>3. План учебного процесса</t>
  </si>
  <si>
    <t>6 сем</t>
  </si>
  <si>
    <t>5 сем</t>
  </si>
  <si>
    <t>ОГСЭ.03</t>
  </si>
  <si>
    <t>ОГСЭ.04</t>
  </si>
  <si>
    <t>Иностранный язык</t>
  </si>
  <si>
    <t>4 сем</t>
  </si>
  <si>
    <t>Физическая культура</t>
  </si>
  <si>
    <t>3 сем</t>
  </si>
  <si>
    <t>ЕН.02</t>
  </si>
  <si>
    <t>Безопасность жизнедеятельности</t>
  </si>
  <si>
    <t>недель в семестре</t>
  </si>
  <si>
    <t>История</t>
  </si>
  <si>
    <t>Математика</t>
  </si>
  <si>
    <t>ЕН.00</t>
  </si>
  <si>
    <t>2 сем</t>
  </si>
  <si>
    <t>1 сем</t>
  </si>
  <si>
    <t>3 курс</t>
  </si>
  <si>
    <t>2 курс</t>
  </si>
  <si>
    <t>1 курс</t>
  </si>
  <si>
    <t>Общий гуманитарный и социально - экономический цикл</t>
  </si>
  <si>
    <t>ОП.00</t>
  </si>
  <si>
    <t>ОП.04</t>
  </si>
  <si>
    <t>ОП.05</t>
  </si>
  <si>
    <t>ОП.06</t>
  </si>
  <si>
    <t>ПМ.01</t>
  </si>
  <si>
    <t>ПМ.02</t>
  </si>
  <si>
    <t>ПМ.03</t>
  </si>
  <si>
    <t>Математический и общий естественнонаучный  цикл</t>
  </si>
  <si>
    <t>П.00</t>
  </si>
  <si>
    <t>Общепрофессиональные дисциплины</t>
  </si>
  <si>
    <t>ОП.07</t>
  </si>
  <si>
    <t>ОП.08</t>
  </si>
  <si>
    <t>Профессиональный   цикл</t>
  </si>
  <si>
    <t>Профессиональные модули</t>
  </si>
  <si>
    <t>ОП.01</t>
  </si>
  <si>
    <t>Основы философии</t>
  </si>
  <si>
    <t>ПМ.00</t>
  </si>
  <si>
    <t>Теоретическое обучение</t>
  </si>
  <si>
    <t>ТО.00</t>
  </si>
  <si>
    <t>Преддипломная пратика</t>
  </si>
  <si>
    <t>ПМ.04</t>
  </si>
  <si>
    <t>Индекс</t>
  </si>
  <si>
    <t>Наименование циклов, дисциплин, профессиональных модулей,   МДК, практик</t>
  </si>
  <si>
    <t>Формы промежуточной аттестации</t>
  </si>
  <si>
    <t>Учебная нагрузка обучающихся (час.)</t>
  </si>
  <si>
    <t>лабор-х и практич-х занятий</t>
  </si>
  <si>
    <t>Распределение обязательной  нагрузки по курсам и семестрам (час. в семестр)</t>
  </si>
  <si>
    <t>Э</t>
  </si>
  <si>
    <t xml:space="preserve">ПДП </t>
  </si>
  <si>
    <t>ГИА</t>
  </si>
  <si>
    <t>Государственная итоговая аттестация</t>
  </si>
  <si>
    <t>дисциплин и МДК</t>
  </si>
  <si>
    <t>учебной практики</t>
  </si>
  <si>
    <t>экзаменов</t>
  </si>
  <si>
    <t>зачетов</t>
  </si>
  <si>
    <t xml:space="preserve">ЕН.01 </t>
  </si>
  <si>
    <t>Правовое обеспечение профессиональной деятельности</t>
  </si>
  <si>
    <t>производственной практики</t>
  </si>
  <si>
    <t>преддипломной практики</t>
  </si>
  <si>
    <t>Общеобразовательный цикл</t>
  </si>
  <si>
    <t>Основы безопасности жизнедеятельности</t>
  </si>
  <si>
    <t>Форма обучения очная</t>
  </si>
  <si>
    <t>УТВЕРЖДАЮ</t>
  </si>
  <si>
    <t>УЧЕБНЫЙ  ПЛАН</t>
  </si>
  <si>
    <t>Нормативный срок обучения:</t>
  </si>
  <si>
    <t>Директора колледжа</t>
  </si>
  <si>
    <t>на базе основного общего образования</t>
  </si>
  <si>
    <t>1. Календарный график учебного процесса</t>
  </si>
  <si>
    <t>2.Сводные данные</t>
  </si>
  <si>
    <t>по бюджету времени (в неделях)</t>
  </si>
  <si>
    <t>Курсы</t>
  </si>
  <si>
    <t>Сентябрь</t>
  </si>
  <si>
    <t>29.IX-5.X</t>
  </si>
  <si>
    <t>Октябрь</t>
  </si>
  <si>
    <t>27.X-2.XI</t>
  </si>
  <si>
    <t>Ноябрь</t>
  </si>
  <si>
    <t>Декабрь</t>
  </si>
  <si>
    <t>29.XII-4.I</t>
  </si>
  <si>
    <t>Январь</t>
  </si>
  <si>
    <t>26.I-1.II</t>
  </si>
  <si>
    <t>Февраль</t>
  </si>
  <si>
    <t>23.II-1.III</t>
  </si>
  <si>
    <t>Март</t>
  </si>
  <si>
    <t>30.III-5.IV</t>
  </si>
  <si>
    <t>Апрель</t>
  </si>
  <si>
    <t>27.IV-3.V</t>
  </si>
  <si>
    <t>Май</t>
  </si>
  <si>
    <t>Июнь</t>
  </si>
  <si>
    <t>29.VI-5.VII</t>
  </si>
  <si>
    <t>Июль</t>
  </si>
  <si>
    <t>27.VII-2.VIII</t>
  </si>
  <si>
    <t>Август</t>
  </si>
  <si>
    <t>Теоре
тич.
обуче
ние</t>
  </si>
  <si>
    <t>Промежут. аттест. нед.</t>
  </si>
  <si>
    <t>Производственная 
практика</t>
  </si>
  <si>
    <t>форма заверш обучения</t>
  </si>
  <si>
    <t>Каникулы недель</t>
  </si>
  <si>
    <t>Всего недель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</si>
  <si>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</si>
  <si>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</si>
  <si>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</si>
  <si>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</si>
  <si>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</si>
  <si>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</si>
  <si>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</si>
  <si>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</si>
  <si>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</si>
  <si>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</si>
  <si>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</si>
  <si>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</si>
  <si>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</si>
  <si>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</si>
  <si>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</si>
  <si>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</si>
  <si>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</si>
  <si>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8
15</t>
  </si>
  <si>
    <t>23
29</t>
  </si>
  <si>
    <t>4
10</t>
  </si>
  <si>
    <t>11
17</t>
  </si>
  <si>
    <t>18
24</t>
  </si>
  <si>
    <t>25
31</t>
  </si>
  <si>
    <t>24
31</t>
  </si>
  <si>
    <t>недель</t>
  </si>
  <si>
    <t>часов</t>
  </si>
  <si>
    <t>учебная</t>
  </si>
  <si>
    <t xml:space="preserve">по профилю специальности </t>
  </si>
  <si>
    <t>преддипломная</t>
  </si>
  <si>
    <t>::</t>
  </si>
  <si>
    <t>=</t>
  </si>
  <si>
    <t xml:space="preserve"> =</t>
  </si>
  <si>
    <t>º</t>
  </si>
  <si>
    <t>С</t>
  </si>
  <si>
    <t>X</t>
  </si>
  <si>
    <t>∆</t>
  </si>
  <si>
    <t>III</t>
  </si>
  <si>
    <t>Итого</t>
  </si>
  <si>
    <t>Обозначения</t>
  </si>
  <si>
    <t>Теоретическое
обучение</t>
  </si>
  <si>
    <t>Практика для
получения
первичных
профессиональных
навыков (учебная)</t>
  </si>
  <si>
    <t>Практика по 
профилю
специальности
(технологическая)</t>
  </si>
  <si>
    <t>Практика
преддипломная
(квалифик.),
стажировка</t>
  </si>
  <si>
    <t>Промежуточная 
аттестация</t>
  </si>
  <si>
    <t>Защита выпускной квалификац. работы</t>
  </si>
  <si>
    <t>Каникулы</t>
  </si>
  <si>
    <t>Х</t>
  </si>
  <si>
    <t>Военно-полевые 
сборы</t>
  </si>
  <si>
    <t>Подготовка выпускной квалификац. работы</t>
  </si>
  <si>
    <t>теоретичекое обучение</t>
  </si>
  <si>
    <t>Объем образовательной нагрузки</t>
  </si>
  <si>
    <t>самостоятельная учебная работа</t>
  </si>
  <si>
    <t>всего  учебных занятий</t>
  </si>
  <si>
    <t>курсовых проектов</t>
  </si>
  <si>
    <t>Во взаимодейстивии с преподавателем</t>
  </si>
  <si>
    <t>Нагрузка дисциплины и МДК</t>
  </si>
  <si>
    <t>в т.ч. по учебным дисциплинам</t>
  </si>
  <si>
    <t>По практике производственной и учебной</t>
  </si>
  <si>
    <t>в.т.ч. по семестрам</t>
  </si>
  <si>
    <t>Литература</t>
  </si>
  <si>
    <t>Астрономия</t>
  </si>
  <si>
    <t>ОП.03</t>
  </si>
  <si>
    <t>З</t>
  </si>
  <si>
    <t>ИТОГО по учебному плану</t>
  </si>
  <si>
    <t>4 курс</t>
  </si>
  <si>
    <t>7 сем</t>
  </si>
  <si>
    <t>8 сем</t>
  </si>
  <si>
    <t>Русский язык</t>
  </si>
  <si>
    <t>Информатика и информационно-коммуникационные технологии (ИКТ) в профессиональной деятельности</t>
  </si>
  <si>
    <t>Психология</t>
  </si>
  <si>
    <t>МДК. 04.01</t>
  </si>
  <si>
    <t>МДК. 04.02</t>
  </si>
  <si>
    <t>Химия</t>
  </si>
  <si>
    <t>Биология</t>
  </si>
  <si>
    <t>Основы латинского языка с медицинской терминологией</t>
  </si>
  <si>
    <t>Анатомия и физиология человека</t>
  </si>
  <si>
    <t>Основы патологии</t>
  </si>
  <si>
    <t>Генетика с основами медицинской генетики</t>
  </si>
  <si>
    <t>Гигиена и экология человека</t>
  </si>
  <si>
    <t>Основы микробиологии и иммунологии</t>
  </si>
  <si>
    <t>Фармакология</t>
  </si>
  <si>
    <t>Общественное здоровье и здравоохранение</t>
  </si>
  <si>
    <t>ОП.09</t>
  </si>
  <si>
    <t>ОП.10</t>
  </si>
  <si>
    <t>ОП.11</t>
  </si>
  <si>
    <t>Проведение профилактических меропритий</t>
  </si>
  <si>
    <t>Основы профилактики</t>
  </si>
  <si>
    <t>МДК.01. 02</t>
  </si>
  <si>
    <t>Сестринское дело в системе первичной медико-санитарной помощи</t>
  </si>
  <si>
    <t>УП.01</t>
  </si>
  <si>
    <r>
      <t>Учебная практика "</t>
    </r>
    <r>
      <rPr>
        <sz val="7"/>
        <rFont val="Times New Roman"/>
        <family val="1"/>
      </rPr>
      <t>Практика наблюдений и проведения профилактических мероприятий"</t>
    </r>
  </si>
  <si>
    <t>ПП.01</t>
  </si>
  <si>
    <r>
      <t>Производственная практика "</t>
    </r>
    <r>
      <rPr>
        <sz val="7"/>
        <rFont val="Times New Roman"/>
        <family val="1"/>
      </rPr>
      <t>Проведение профилактических мероприятий"</t>
    </r>
  </si>
  <si>
    <t>Сестринский уход при различных заболеваниях и состояниях</t>
  </si>
  <si>
    <t>МДК.02.01.01</t>
  </si>
  <si>
    <t>Проведение сестринского ухода в терапии</t>
  </si>
  <si>
    <t>МДК.02.01.02</t>
  </si>
  <si>
    <t>Проведение сестринского ухода в педиатрии</t>
  </si>
  <si>
    <t>МДК.02.01.03</t>
  </si>
  <si>
    <t>Проведение сестринского ухода в хирургии</t>
  </si>
  <si>
    <t>МДК.02.01.04</t>
  </si>
  <si>
    <t>МДК.02.01.06</t>
  </si>
  <si>
    <t>Проведение сестринского ухода в акушерстве и гинекологии</t>
  </si>
  <si>
    <t>МДК.02.01.07</t>
  </si>
  <si>
    <t>Основы реабилитации</t>
  </si>
  <si>
    <t>Участие в лечебно-диагнастическом и реабилитационном процессах</t>
  </si>
  <si>
    <t>Оказание доврачебной медицинской помощи при неотложных экстремальных состояниях</t>
  </si>
  <si>
    <t>Основы реаниматологии</t>
  </si>
  <si>
    <t>Медицина катастроф</t>
  </si>
  <si>
    <r>
      <t xml:space="preserve">Учебная практика </t>
    </r>
    <r>
      <rPr>
        <sz val="7"/>
        <rFont val="Times New Roman"/>
        <family val="1"/>
      </rPr>
      <t>"Наблюдение и проведение мероприятий по восстановлению и поддержанию жизнедеят.ельности организма при неотложных и экстремальных состояниях"</t>
    </r>
  </si>
  <si>
    <r>
      <rPr>
        <b/>
        <sz val="7"/>
        <rFont val="Times New Roman"/>
        <family val="1"/>
      </rPr>
      <t xml:space="preserve">Производственная практика </t>
    </r>
    <r>
      <rPr>
        <sz val="7"/>
        <rFont val="Times New Roman"/>
        <family val="1"/>
      </rPr>
      <t xml:space="preserve">  "Оказание доврачебной медицинской помощи при неотложных и экстремальных состояниях"         </t>
    </r>
  </si>
  <si>
    <t>Младшая медицинская сестра по уходу за больными</t>
  </si>
  <si>
    <t>Теория и практика сестринского дела</t>
  </si>
  <si>
    <t>Безопасная среда для пациента</t>
  </si>
  <si>
    <t>МДК. 04.03</t>
  </si>
  <si>
    <t>Технология оказания медицинских услуг</t>
  </si>
  <si>
    <t>УП.04</t>
  </si>
  <si>
    <r>
      <rPr>
        <b/>
        <sz val="7"/>
        <rFont val="Times New Roman"/>
        <family val="1"/>
      </rPr>
      <t>Учебная практика</t>
    </r>
    <r>
      <rPr>
        <sz val="7"/>
        <rFont val="Times New Roman"/>
        <family val="1"/>
      </rPr>
      <t xml:space="preserve"> "Планирование, организация и анализ сестринской деятельности"</t>
    </r>
  </si>
  <si>
    <t>ПП.04</t>
  </si>
  <si>
    <r>
      <rPr>
        <b/>
        <sz val="7"/>
        <rFont val="Times New Roman"/>
        <family val="1"/>
      </rPr>
      <t>Производственная практика</t>
    </r>
    <r>
      <rPr>
        <sz val="7"/>
        <rFont val="Times New Roman"/>
        <family val="1"/>
      </rPr>
      <t xml:space="preserve"> "Проведение организационной и исследовательской сестринской деятельности"</t>
    </r>
  </si>
  <si>
    <t>ДЗ</t>
  </si>
  <si>
    <t>Эк</t>
  </si>
  <si>
    <t>ОГСЭ .02</t>
  </si>
  <si>
    <t>ОГСЭ.  00</t>
  </si>
  <si>
    <t>МДК. 03.01</t>
  </si>
  <si>
    <t>МДК. 03.02</t>
  </si>
  <si>
    <t>МДК.01. 03</t>
  </si>
  <si>
    <t>МДК.02.  01</t>
  </si>
  <si>
    <t>Г.А. Ковальчук</t>
  </si>
  <si>
    <r>
      <t>"_</t>
    </r>
    <r>
      <rPr>
        <u val="single"/>
        <sz val="12"/>
        <rFont val="Times New Roman"/>
        <family val="1"/>
      </rPr>
      <t>01</t>
    </r>
    <r>
      <rPr>
        <sz val="12"/>
        <rFont val="Times New Roman"/>
        <family val="1"/>
      </rPr>
      <t xml:space="preserve"> " </t>
    </r>
    <r>
      <rPr>
        <u val="single"/>
        <sz val="12"/>
        <rFont val="Times New Roman"/>
        <family val="1"/>
      </rPr>
      <t xml:space="preserve">сентября  </t>
    </r>
    <r>
      <rPr>
        <sz val="12"/>
        <rFont val="Times New Roman"/>
        <family val="1"/>
      </rPr>
      <t>2017    г.</t>
    </r>
  </si>
  <si>
    <t>3 г. 10 м.</t>
  </si>
  <si>
    <t>специальность 34.02.01  Сестринское дело</t>
  </si>
  <si>
    <t>Квалификация: медицинская сестра/медицинский брат
образовательный уровень: СПО базовый</t>
  </si>
  <si>
    <t xml:space="preserve">
Год начала подготовки 2017 г.
Дата введения ФГОС СПО 01 сентября  2014 г.</t>
  </si>
  <si>
    <t>ГБПОУ  "Соликамский социально-педагогический колледж им. А.П. Раменского"</t>
  </si>
  <si>
    <t>ФГОС СПО (приказ от 12.05.2014 №502)</t>
  </si>
  <si>
    <t>всего:</t>
  </si>
  <si>
    <t>ОП.12</t>
  </si>
  <si>
    <t>Вопросы первичной аккредитации в теории и практике (с/курс)</t>
  </si>
  <si>
    <t>Перечень кабинетов, лабораторий, мастерских и др. для подготовки по специальности</t>
  </si>
  <si>
    <t>№</t>
  </si>
  <si>
    <t xml:space="preserve">Наименование </t>
  </si>
  <si>
    <t>Кабинеты:</t>
  </si>
  <si>
    <t>Истории и основ философии</t>
  </si>
  <si>
    <t>Иностранного языка</t>
  </si>
  <si>
    <t>Информационных технологий в профессиональной деятельности</t>
  </si>
  <si>
    <t>Анатомии и физиологии человека</t>
  </si>
  <si>
    <t>Основ патологии</t>
  </si>
  <si>
    <t>Основ латинского языка с медицинской терминологией</t>
  </si>
  <si>
    <t>Гигиены и экологии человека</t>
  </si>
  <si>
    <t>Фармакологии</t>
  </si>
  <si>
    <t>Основ микробиологии и иммунологии</t>
  </si>
  <si>
    <t>Психологии</t>
  </si>
  <si>
    <t>Генетики человека с основами медицинской генетики</t>
  </si>
  <si>
    <t>Общественного здоровья и здравоохранения</t>
  </si>
  <si>
    <t>Сестринского дела</t>
  </si>
  <si>
    <t>Основ профилактики</t>
  </si>
  <si>
    <t>Основ реабилитации</t>
  </si>
  <si>
    <t>Основ реаниматологии</t>
  </si>
  <si>
    <t>Экономики и управления в здравоохранении</t>
  </si>
  <si>
    <t>Безопасности жизнедеятельности</t>
  </si>
  <si>
    <t>Спортивный комплекс: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</si>
  <si>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</si>
  <si>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</si>
  <si>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Залы:</t>
  </si>
  <si>
    <t>Библиотека, читальный зал с выходом в сеть Интернет</t>
  </si>
  <si>
    <t>Актовый зал</t>
  </si>
  <si>
    <t>ОГСЭ .01</t>
  </si>
  <si>
    <t>МДК.02  .02.</t>
  </si>
  <si>
    <t>Родной язык</t>
  </si>
  <si>
    <t>Введение в специальность</t>
  </si>
  <si>
    <t>ОУП.00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</si>
  <si>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</si>
  <si>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</si>
  <si>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</si>
  <si>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</si>
  <si>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</si>
  <si>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</si>
  <si>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</si>
  <si>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</si>
  <si>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Дополнительные учебные предметы</t>
  </si>
  <si>
    <t>ОУП.10</t>
  </si>
  <si>
    <t>ОУП.11</t>
  </si>
  <si>
    <t>ОУП.12</t>
  </si>
  <si>
    <t>ОУП. 09</t>
  </si>
  <si>
    <t>ОП.02</t>
  </si>
  <si>
    <t>Вариативная часть</t>
  </si>
  <si>
    <t>Общие учебные  предметы</t>
  </si>
  <si>
    <t>Здоровый человеки и его окружение</t>
  </si>
  <si>
    <t>УП.03.</t>
  </si>
  <si>
    <t>ПП.03.</t>
  </si>
  <si>
    <t>МДК.01. 01</t>
  </si>
  <si>
    <t>Индивидуальный проект</t>
  </si>
  <si>
    <t>Экзамен (квалификационный) по ПМ.03</t>
  </si>
  <si>
    <t>Экзамен (квалификационный) по ПМ.04</t>
  </si>
  <si>
    <t>Экзамен (квалификационный) по ПМ.02</t>
  </si>
  <si>
    <t>Экзамен (квалификационный) по ПМ.01</t>
  </si>
  <si>
    <t>Консультации из расчета 4 часа на одного обучающегося на каждый год обучения                                                     Государственная итоговая  аттестация                                                                                                                 1. Программа базовой подготовки                                                                                                                                               1.1   Выпускная квалификационная работа - дипломный проект (работа)                                                                                                                                      Выполнение дипломного проекта (работы) с   18 мая  по  14 июня   (всего 4  нед.)                                               Защита дипломного проекта (работы) с 15 июня по 22 июня (всего 1 нед.)                                   1.2. Государственный экзамен по специльности с 24 июня  по 29 июня (всего 1 нед.)</t>
  </si>
  <si>
    <t>дифференцированных зачетов</t>
  </si>
  <si>
    <t>УП.02</t>
  </si>
  <si>
    <t>ПП.02</t>
  </si>
  <si>
    <t>Учебная практика по ПМ.02</t>
  </si>
  <si>
    <t>Производственная практика по ПМ.02</t>
  </si>
  <si>
    <t>пр</t>
  </si>
  <si>
    <t>ДЗк</t>
  </si>
  <si>
    <t>д.б.</t>
  </si>
  <si>
    <t>Проведение сестринского ухода при заболеваниях хирургического профиля</t>
  </si>
  <si>
    <t>Сестринский уход при инфекционных, кожных  заболеваниях и фтизиатрии</t>
  </si>
  <si>
    <t>Проведение сестринского ухода в невропатологии и психиатрии</t>
  </si>
  <si>
    <t>МДК.02.01.05</t>
  </si>
  <si>
    <t>Р.1 Основы профессиональной деятельности</t>
  </si>
  <si>
    <t>Р.2 Информационные ресурсы в профессиональной деятельности</t>
  </si>
  <si>
    <t>Р.3 Основы исследовательской  деятельности</t>
  </si>
  <si>
    <t>Р.4 Основы правовой грамотности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</si>
</sst>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&quot; &quot;?/8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mmm/yyyy"/>
    <numFmt numFmtId="188" formatCode="0.000"/>
    <numFmt numFmtId="189" formatCode="0.0%"/>
  </numFmts>
  <fonts count="80">
    <font>
      <sz val="10"/>
      <name val="Arial Cyr"/>
      <family val="0"/>
    </font>
    <font>
      <b/>
      <sz val="10"/>
      <name val="Arial Cyr"/>
      <family val="2"/>
    </font>
    <font>
      <b/>
      <sz val="8"/>
      <name val="Arial"/>
      <family val="2"/>
    </font>
    <font>
      <sz val="8"/>
      <name val="Arial Cyr"/>
      <family val="0"/>
    </font>
    <font>
      <sz val="8"/>
      <name val="Arial"/>
      <family val="2"/>
    </font>
    <font>
      <b/>
      <i/>
      <sz val="8"/>
      <name val="Arial Cyr"/>
      <family val="0"/>
    </font>
    <font>
      <b/>
      <sz val="12"/>
      <name val="Arial Cyr"/>
      <family val="2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0"/>
      <name val="Times New Roman Cyr"/>
      <family val="0"/>
    </font>
    <font>
      <b/>
      <sz val="9"/>
      <name val="Times New Roman Cyr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name val="Times New Roman Cyr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Arial Cyr"/>
      <family val="0"/>
    </font>
    <font>
      <sz val="7"/>
      <name val="Times New Roman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AF8B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92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vertical="justify"/>
    </xf>
    <xf numFmtId="0" fontId="3" fillId="33" borderId="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Fill="1" applyBorder="1" applyAlignment="1">
      <alignment vertical="justify"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justify"/>
    </xf>
    <xf numFmtId="0" fontId="24" fillId="0" borderId="11" xfId="0" applyFont="1" applyFill="1" applyBorder="1" applyAlignment="1">
      <alignment vertical="top" wrapText="1"/>
    </xf>
    <xf numFmtId="0" fontId="22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0" fillId="0" borderId="0" xfId="53" applyFont="1">
      <alignment/>
      <protection/>
    </xf>
    <xf numFmtId="0" fontId="20" fillId="0" borderId="0" xfId="53" applyFont="1" applyAlignment="1">
      <alignment horizontal="left"/>
      <protection/>
    </xf>
    <xf numFmtId="0" fontId="0" fillId="0" borderId="0" xfId="53">
      <alignment/>
      <protection/>
    </xf>
    <xf numFmtId="0" fontId="33" fillId="0" borderId="0" xfId="53" applyFont="1" applyAlignment="1">
      <alignment/>
      <protection/>
    </xf>
    <xf numFmtId="0" fontId="20" fillId="0" borderId="0" xfId="53" applyFont="1" applyAlignment="1">
      <alignment/>
      <protection/>
    </xf>
    <xf numFmtId="0" fontId="20" fillId="0" borderId="0" xfId="53" applyFont="1" applyAlignment="1">
      <alignment horizontal="center"/>
      <protection/>
    </xf>
    <xf numFmtId="0" fontId="22" fillId="0" borderId="11" xfId="53" applyFont="1" applyBorder="1" applyAlignment="1">
      <alignment horizontal="center" vertical="center" textRotation="90"/>
      <protection/>
    </xf>
    <xf numFmtId="0" fontId="22" fillId="0" borderId="11" xfId="53" applyFont="1" applyBorder="1" applyAlignment="1">
      <alignment horizontal="center" vertical="center" wrapText="1"/>
      <protection/>
    </xf>
    <xf numFmtId="0" fontId="22" fillId="0" borderId="11" xfId="53" applyFont="1" applyBorder="1" applyAlignment="1">
      <alignment horizontal="center" vertical="center" textRotation="90" wrapText="1"/>
      <protection/>
    </xf>
    <xf numFmtId="0" fontId="20" fillId="0" borderId="11" xfId="53" applyFont="1" applyBorder="1">
      <alignment/>
      <protection/>
    </xf>
    <xf numFmtId="0" fontId="20" fillId="0" borderId="0" xfId="53" applyFont="1" applyAlignment="1">
      <alignment horizontal="center" vertical="top"/>
      <protection/>
    </xf>
    <xf numFmtId="0" fontId="20" fillId="0" borderId="0" xfId="53" applyFont="1" applyAlignment="1">
      <alignment horizontal="center" vertical="center"/>
      <protection/>
    </xf>
    <xf numFmtId="0" fontId="35" fillId="0" borderId="13" xfId="0" applyFont="1" applyBorder="1" applyAlignment="1">
      <alignment horizontal="center" wrapText="1"/>
    </xf>
    <xf numFmtId="0" fontId="36" fillId="0" borderId="14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22" fillId="0" borderId="17" xfId="0" applyFont="1" applyBorder="1" applyAlignment="1">
      <alignment horizontal="center" vertical="center" wrapText="1"/>
    </xf>
    <xf numFmtId="0" fontId="18" fillId="37" borderId="11" xfId="0" applyFont="1" applyFill="1" applyBorder="1" applyAlignment="1">
      <alignment horizontal="center" vertical="center" wrapText="1"/>
    </xf>
    <xf numFmtId="0" fontId="15" fillId="37" borderId="11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7" fillId="37" borderId="11" xfId="0" applyFont="1" applyFill="1" applyBorder="1" applyAlignment="1">
      <alignment horizontal="center" vertical="center"/>
    </xf>
    <xf numFmtId="0" fontId="24" fillId="37" borderId="11" xfId="0" applyFont="1" applyFill="1" applyBorder="1" applyAlignment="1">
      <alignment horizontal="center" vertical="center" wrapText="1"/>
    </xf>
    <xf numFmtId="0" fontId="22" fillId="37" borderId="11" xfId="0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/>
    </xf>
    <xf numFmtId="0" fontId="18" fillId="37" borderId="19" xfId="0" applyFont="1" applyFill="1" applyBorder="1" applyAlignment="1">
      <alignment horizontal="center" vertical="center"/>
    </xf>
    <xf numFmtId="0" fontId="18" fillId="37" borderId="12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/>
    </xf>
    <xf numFmtId="0" fontId="22" fillId="37" borderId="21" xfId="0" applyFont="1" applyFill="1" applyBorder="1" applyAlignment="1">
      <alignment horizontal="center" vertical="center" wrapText="1"/>
    </xf>
    <xf numFmtId="0" fontId="22" fillId="37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center" vertical="center" wrapText="1"/>
    </xf>
    <xf numFmtId="49" fontId="30" fillId="38" borderId="22" xfId="0" applyNumberFormat="1" applyFont="1" applyFill="1" applyBorder="1" applyAlignment="1">
      <alignment horizontal="center" vertical="center" wrapText="1"/>
    </xf>
    <xf numFmtId="1" fontId="24" fillId="38" borderId="22" xfId="0" applyNumberFormat="1" applyFont="1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 wrapText="1"/>
    </xf>
    <xf numFmtId="0" fontId="24" fillId="38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22" fillId="35" borderId="24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5" fillId="34" borderId="24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36" borderId="24" xfId="0" applyFont="1" applyFill="1" applyBorder="1" applyAlignment="1">
      <alignment horizontal="center" vertical="center" wrapText="1"/>
    </xf>
    <xf numFmtId="0" fontId="22" fillId="35" borderId="25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17" fillId="37" borderId="1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/>
    </xf>
    <xf numFmtId="0" fontId="18" fillId="37" borderId="2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37" borderId="21" xfId="0" applyFont="1" applyFill="1" applyBorder="1" applyAlignment="1">
      <alignment horizontal="center" vertical="center" wrapText="1"/>
    </xf>
    <xf numFmtId="0" fontId="15" fillId="35" borderId="21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/>
    </xf>
    <xf numFmtId="0" fontId="17" fillId="37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16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37" borderId="12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37" borderId="29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49" fontId="32" fillId="39" borderId="22" xfId="0" applyNumberFormat="1" applyFont="1" applyFill="1" applyBorder="1" applyAlignment="1">
      <alignment horizontal="center" vertical="center" wrapText="1"/>
    </xf>
    <xf numFmtId="0" fontId="15" fillId="39" borderId="22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24" fillId="13" borderId="22" xfId="0" applyFont="1" applyFill="1" applyBorder="1" applyAlignment="1">
      <alignment horizontal="center" vertical="center" wrapText="1"/>
    </xf>
    <xf numFmtId="0" fontId="30" fillId="13" borderId="22" xfId="0" applyFont="1" applyFill="1" applyBorder="1" applyAlignment="1">
      <alignment horizontal="center" vertical="center" wrapText="1"/>
    </xf>
    <xf numFmtId="0" fontId="31" fillId="13" borderId="22" xfId="0" applyFont="1" applyFill="1" applyBorder="1" applyAlignment="1">
      <alignment horizontal="center" vertical="center" wrapText="1"/>
    </xf>
    <xf numFmtId="1" fontId="24" fillId="13" borderId="22" xfId="0" applyNumberFormat="1" applyFont="1" applyFill="1" applyBorder="1" applyAlignment="1">
      <alignment horizontal="center" vertical="center"/>
    </xf>
    <xf numFmtId="0" fontId="0" fillId="37" borderId="12" xfId="0" applyFill="1" applyBorder="1" applyAlignment="1">
      <alignment vertical="center" wrapText="1"/>
    </xf>
    <xf numFmtId="0" fontId="28" fillId="0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49" fontId="31" fillId="0" borderId="33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34" xfId="0" applyFont="1" applyBorder="1" applyAlignment="1">
      <alignment horizontal="left" vertical="center" wrapText="1"/>
    </xf>
    <xf numFmtId="0" fontId="22" fillId="35" borderId="17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/>
    </xf>
    <xf numFmtId="49" fontId="30" fillId="37" borderId="11" xfId="0" applyNumberFormat="1" applyFont="1" applyFill="1" applyBorder="1" applyAlignment="1">
      <alignment horizontal="center" vertical="center" wrapText="1"/>
    </xf>
    <xf numFmtId="1" fontId="24" fillId="37" borderId="11" xfId="0" applyNumberFormat="1" applyFont="1" applyFill="1" applyBorder="1" applyAlignment="1">
      <alignment horizontal="center" vertical="center"/>
    </xf>
    <xf numFmtId="0" fontId="22" fillId="37" borderId="24" xfId="0" applyFont="1" applyFill="1" applyBorder="1" applyAlignment="1">
      <alignment horizontal="center" vertical="center" wrapText="1"/>
    </xf>
    <xf numFmtId="0" fontId="22" fillId="37" borderId="19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1" fontId="24" fillId="37" borderId="19" xfId="0" applyNumberFormat="1" applyFont="1" applyFill="1" applyBorder="1" applyAlignment="1">
      <alignment horizontal="center" vertical="center"/>
    </xf>
    <xf numFmtId="49" fontId="30" fillId="37" borderId="21" xfId="0" applyNumberFormat="1" applyFont="1" applyFill="1" applyBorder="1" applyAlignment="1">
      <alignment horizontal="center" vertical="center" wrapText="1"/>
    </xf>
    <xf numFmtId="49" fontId="30" fillId="0" borderId="21" xfId="0" applyNumberFormat="1" applyFont="1" applyFill="1" applyBorder="1" applyAlignment="1">
      <alignment horizontal="center" vertical="center" wrapText="1"/>
    </xf>
    <xf numFmtId="1" fontId="24" fillId="37" borderId="35" xfId="0" applyNumberFormat="1" applyFont="1" applyFill="1" applyBorder="1" applyAlignment="1">
      <alignment horizontal="center" vertical="center"/>
    </xf>
    <xf numFmtId="1" fontId="24" fillId="37" borderId="21" xfId="0" applyNumberFormat="1" applyFont="1" applyFill="1" applyBorder="1" applyAlignment="1">
      <alignment horizontal="center" vertical="center"/>
    </xf>
    <xf numFmtId="1" fontId="24" fillId="0" borderId="21" xfId="0" applyNumberFormat="1" applyFont="1" applyFill="1" applyBorder="1" applyAlignment="1">
      <alignment horizontal="center" vertical="center"/>
    </xf>
    <xf numFmtId="49" fontId="30" fillId="38" borderId="32" xfId="0" applyNumberFormat="1" applyFont="1" applyFill="1" applyBorder="1" applyAlignment="1">
      <alignment horizontal="center" vertical="center" wrapText="1"/>
    </xf>
    <xf numFmtId="1" fontId="24" fillId="38" borderId="32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2" fillId="37" borderId="25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left" vertical="center" wrapText="1"/>
    </xf>
    <xf numFmtId="0" fontId="22" fillId="37" borderId="15" xfId="0" applyFont="1" applyFill="1" applyBorder="1" applyAlignment="1">
      <alignment horizontal="center" vertical="center" wrapText="1"/>
    </xf>
    <xf numFmtId="49" fontId="31" fillId="2" borderId="39" xfId="0" applyNumberFormat="1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left" vertical="center" wrapText="1"/>
    </xf>
    <xf numFmtId="49" fontId="30" fillId="0" borderId="40" xfId="0" applyNumberFormat="1" applyFont="1" applyFill="1" applyBorder="1" applyAlignment="1">
      <alignment horizontal="center" vertical="center" wrapText="1"/>
    </xf>
    <xf numFmtId="49" fontId="31" fillId="31" borderId="41" xfId="0" applyNumberFormat="1" applyFont="1" applyFill="1" applyBorder="1" applyAlignment="1">
      <alignment horizontal="center" vertical="center" wrapText="1"/>
    </xf>
    <xf numFmtId="0" fontId="30" fillId="31" borderId="20" xfId="0" applyFont="1" applyFill="1" applyBorder="1" applyAlignment="1">
      <alignment horizontal="left" vertical="center" wrapText="1"/>
    </xf>
    <xf numFmtId="49" fontId="30" fillId="0" borderId="33" xfId="0" applyNumberFormat="1" applyFont="1" applyFill="1" applyBorder="1" applyAlignment="1">
      <alignment horizontal="center" vertical="center" wrapText="1"/>
    </xf>
    <xf numFmtId="49" fontId="31" fillId="6" borderId="41" xfId="0" applyNumberFormat="1" applyFont="1" applyFill="1" applyBorder="1" applyAlignment="1">
      <alignment horizontal="center" vertical="center" wrapText="1"/>
    </xf>
    <xf numFmtId="0" fontId="24" fillId="6" borderId="20" xfId="0" applyFont="1" applyFill="1" applyBorder="1" applyAlignment="1">
      <alignment horizontal="left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42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5" fillId="2" borderId="22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77" fillId="2" borderId="11" xfId="0" applyFont="1" applyFill="1" applyBorder="1" applyAlignment="1">
      <alignment horizontal="center" vertical="center" wrapText="1"/>
    </xf>
    <xf numFmtId="49" fontId="30" fillId="13" borderId="22" xfId="0" applyNumberFormat="1" applyFont="1" applyFill="1" applyBorder="1" applyAlignment="1">
      <alignment horizontal="center" vertical="center" wrapText="1"/>
    </xf>
    <xf numFmtId="0" fontId="24" fillId="13" borderId="42" xfId="0" applyFont="1" applyFill="1" applyBorder="1" applyAlignment="1">
      <alignment horizontal="center" vertical="center" wrapText="1"/>
    </xf>
    <xf numFmtId="0" fontId="24" fillId="13" borderId="13" xfId="0" applyFont="1" applyFill="1" applyBorder="1" applyAlignment="1">
      <alignment horizontal="center" vertical="center" wrapText="1"/>
    </xf>
    <xf numFmtId="0" fontId="24" fillId="13" borderId="23" xfId="0" applyFont="1" applyFill="1" applyBorder="1" applyAlignment="1">
      <alignment horizontal="center" vertical="center" wrapText="1"/>
    </xf>
    <xf numFmtId="0" fontId="24" fillId="37" borderId="11" xfId="0" applyFont="1" applyFill="1" applyBorder="1" applyAlignment="1">
      <alignment vertical="top" wrapText="1"/>
    </xf>
    <xf numFmtId="0" fontId="24" fillId="37" borderId="24" xfId="0" applyFont="1" applyFill="1" applyBorder="1" applyAlignment="1">
      <alignment vertical="top" wrapText="1"/>
    </xf>
    <xf numFmtId="0" fontId="5" fillId="0" borderId="24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24" fillId="0" borderId="25" xfId="0" applyFont="1" applyFill="1" applyBorder="1" applyAlignment="1">
      <alignment vertical="top" wrapText="1"/>
    </xf>
    <xf numFmtId="0" fontId="16" fillId="37" borderId="43" xfId="0" applyFont="1" applyFill="1" applyBorder="1" applyAlignment="1">
      <alignment horizontal="center" vertical="center" wrapText="1"/>
    </xf>
    <xf numFmtId="0" fontId="16" fillId="37" borderId="44" xfId="0" applyFont="1" applyFill="1" applyBorder="1" applyAlignment="1">
      <alignment horizontal="center" vertical="center" wrapText="1"/>
    </xf>
    <xf numFmtId="0" fontId="16" fillId="37" borderId="45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6" fillId="35" borderId="26" xfId="0" applyFont="1" applyFill="1" applyBorder="1" applyAlignment="1">
      <alignment horizontal="center" vertical="center" wrapText="1"/>
    </xf>
    <xf numFmtId="0" fontId="16" fillId="35" borderId="18" xfId="0" applyFont="1" applyFill="1" applyBorder="1" applyAlignment="1">
      <alignment horizontal="center" vertical="center" wrapText="1"/>
    </xf>
    <xf numFmtId="0" fontId="22" fillId="37" borderId="47" xfId="0" applyFont="1" applyFill="1" applyBorder="1" applyAlignment="1">
      <alignment horizontal="center" vertical="center" wrapText="1"/>
    </xf>
    <xf numFmtId="0" fontId="22" fillId="37" borderId="20" xfId="0" applyFont="1" applyFill="1" applyBorder="1" applyAlignment="1">
      <alignment horizontal="center" vertical="center" wrapText="1"/>
    </xf>
    <xf numFmtId="0" fontId="22" fillId="37" borderId="34" xfId="0" applyFont="1" applyFill="1" applyBorder="1" applyAlignment="1">
      <alignment horizontal="center" vertical="center" wrapText="1"/>
    </xf>
    <xf numFmtId="49" fontId="30" fillId="38" borderId="48" xfId="0" applyNumberFormat="1" applyFont="1" applyFill="1" applyBorder="1" applyAlignment="1">
      <alignment horizontal="center" vertical="center" wrapText="1"/>
    </xf>
    <xf numFmtId="0" fontId="22" fillId="35" borderId="49" xfId="0" applyFont="1" applyFill="1" applyBorder="1" applyAlignment="1">
      <alignment horizontal="center" vertical="center" wrapText="1"/>
    </xf>
    <xf numFmtId="0" fontId="24" fillId="38" borderId="50" xfId="0" applyFont="1" applyFill="1" applyBorder="1" applyAlignment="1">
      <alignment horizontal="center" vertical="center" wrapText="1"/>
    </xf>
    <xf numFmtId="0" fontId="24" fillId="38" borderId="51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37" borderId="38" xfId="0" applyFont="1" applyFill="1" applyBorder="1" applyAlignment="1">
      <alignment horizontal="center" vertical="center" wrapText="1"/>
    </xf>
    <xf numFmtId="0" fontId="22" fillId="35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4" fillId="13" borderId="50" xfId="0" applyFont="1" applyFill="1" applyBorder="1" applyAlignment="1">
      <alignment horizontal="center" vertical="center" wrapText="1"/>
    </xf>
    <xf numFmtId="0" fontId="24" fillId="13" borderId="51" xfId="0" applyFont="1" applyFill="1" applyBorder="1" applyAlignment="1">
      <alignment horizontal="center" vertical="center" wrapText="1"/>
    </xf>
    <xf numFmtId="1" fontId="22" fillId="0" borderId="26" xfId="0" applyNumberFormat="1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35" borderId="21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49" fontId="31" fillId="0" borderId="40" xfId="0" applyNumberFormat="1" applyFont="1" applyBorder="1" applyAlignment="1">
      <alignment horizontal="center" vertical="center" wrapText="1"/>
    </xf>
    <xf numFmtId="0" fontId="24" fillId="0" borderId="38" xfId="0" applyFont="1" applyBorder="1" applyAlignment="1">
      <alignment horizontal="left" vertical="center" wrapText="1"/>
    </xf>
    <xf numFmtId="0" fontId="22" fillId="37" borderId="29" xfId="0" applyFont="1" applyFill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18" fillId="37" borderId="35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34" borderId="35" xfId="0" applyFont="1" applyFill="1" applyBorder="1" applyAlignment="1">
      <alignment horizontal="center" vertical="center" wrapText="1"/>
    </xf>
    <xf numFmtId="1" fontId="24" fillId="38" borderId="50" xfId="0" applyNumberFormat="1" applyFont="1" applyFill="1" applyBorder="1" applyAlignment="1">
      <alignment horizontal="center" vertical="center"/>
    </xf>
    <xf numFmtId="1" fontId="24" fillId="38" borderId="51" xfId="0" applyNumberFormat="1" applyFont="1" applyFill="1" applyBorder="1" applyAlignment="1">
      <alignment horizontal="center" vertical="center"/>
    </xf>
    <xf numFmtId="1" fontId="24" fillId="38" borderId="31" xfId="0" applyNumberFormat="1" applyFont="1" applyFill="1" applyBorder="1" applyAlignment="1">
      <alignment horizontal="center" vertical="center"/>
    </xf>
    <xf numFmtId="1" fontId="24" fillId="38" borderId="54" xfId="0" applyNumberFormat="1" applyFont="1" applyFill="1" applyBorder="1" applyAlignment="1">
      <alignment horizontal="center" vertical="center"/>
    </xf>
    <xf numFmtId="0" fontId="25" fillId="34" borderId="46" xfId="0" applyFont="1" applyFill="1" applyBorder="1" applyAlignment="1">
      <alignment horizontal="center" vertical="center" wrapText="1"/>
    </xf>
    <xf numFmtId="0" fontId="25" fillId="34" borderId="19" xfId="0" applyFont="1" applyFill="1" applyBorder="1" applyAlignment="1">
      <alignment horizontal="center" vertical="center" wrapText="1"/>
    </xf>
    <xf numFmtId="0" fontId="25" fillId="2" borderId="50" xfId="0" applyFont="1" applyFill="1" applyBorder="1" applyAlignment="1">
      <alignment horizontal="center" vertical="center" wrapText="1"/>
    </xf>
    <xf numFmtId="0" fontId="25" fillId="34" borderId="29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wrapText="1"/>
    </xf>
    <xf numFmtId="1" fontId="24" fillId="13" borderId="50" xfId="0" applyNumberFormat="1" applyFont="1" applyFill="1" applyBorder="1" applyAlignment="1">
      <alignment horizontal="center" vertical="center"/>
    </xf>
    <xf numFmtId="1" fontId="24" fillId="13" borderId="51" xfId="0" applyNumberFormat="1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 wrapText="1"/>
    </xf>
    <xf numFmtId="0" fontId="31" fillId="13" borderId="42" xfId="0" applyFont="1" applyFill="1" applyBorder="1" applyAlignment="1">
      <alignment horizontal="center" vertical="center" wrapText="1"/>
    </xf>
    <xf numFmtId="0" fontId="22" fillId="35" borderId="53" xfId="0" applyFont="1" applyFill="1" applyBorder="1" applyAlignment="1">
      <alignment horizontal="center" vertical="center" wrapText="1"/>
    </xf>
    <xf numFmtId="0" fontId="22" fillId="35" borderId="18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1" fontId="22" fillId="0" borderId="29" xfId="0" applyNumberFormat="1" applyFont="1" applyFill="1" applyBorder="1" applyAlignment="1">
      <alignment horizontal="center" vertical="center" wrapText="1"/>
    </xf>
    <xf numFmtId="0" fontId="22" fillId="0" borderId="57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top" wrapText="1"/>
    </xf>
    <xf numFmtId="0" fontId="24" fillId="0" borderId="53" xfId="0" applyFont="1" applyBorder="1" applyAlignment="1">
      <alignment horizontal="center" vertical="top" wrapText="1"/>
    </xf>
    <xf numFmtId="0" fontId="22" fillId="37" borderId="16" xfId="0" applyFont="1" applyFill="1" applyBorder="1" applyAlignment="1">
      <alignment horizontal="center" vertical="center" wrapText="1"/>
    </xf>
    <xf numFmtId="0" fontId="22" fillId="37" borderId="30" xfId="0" applyFont="1" applyFill="1" applyBorder="1" applyAlignment="1">
      <alignment horizontal="center" vertical="center" wrapText="1"/>
    </xf>
    <xf numFmtId="0" fontId="24" fillId="0" borderId="47" xfId="0" applyFont="1" applyBorder="1" applyAlignment="1">
      <alignment horizontal="justify" vertical="top" wrapText="1"/>
    </xf>
    <xf numFmtId="0" fontId="24" fillId="0" borderId="59" xfId="0" applyFont="1" applyBorder="1" applyAlignment="1">
      <alignment vertical="top" wrapText="1"/>
    </xf>
    <xf numFmtId="0" fontId="22" fillId="2" borderId="11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 wrapText="1"/>
    </xf>
    <xf numFmtId="1" fontId="22" fillId="37" borderId="11" xfId="0" applyNumberFormat="1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 vertical="center"/>
    </xf>
    <xf numFmtId="1" fontId="22" fillId="0" borderId="18" xfId="0" applyNumberFormat="1" applyFont="1" applyFill="1" applyBorder="1" applyAlignment="1">
      <alignment horizontal="center" vertical="center"/>
    </xf>
    <xf numFmtId="1" fontId="22" fillId="37" borderId="21" xfId="0" applyNumberFormat="1" applyFont="1" applyFill="1" applyBorder="1" applyAlignment="1">
      <alignment horizontal="center" vertical="center"/>
    </xf>
    <xf numFmtId="1" fontId="22" fillId="0" borderId="21" xfId="0" applyNumberFormat="1" applyFont="1" applyFill="1" applyBorder="1" applyAlignment="1">
      <alignment horizontal="center" vertical="center"/>
    </xf>
    <xf numFmtId="1" fontId="22" fillId="0" borderId="27" xfId="0" applyNumberFormat="1" applyFont="1" applyFill="1" applyBorder="1" applyAlignment="1">
      <alignment horizontal="center" vertical="center"/>
    </xf>
    <xf numFmtId="0" fontId="24" fillId="37" borderId="21" xfId="0" applyFont="1" applyFill="1" applyBorder="1" applyAlignment="1">
      <alignment vertical="top" wrapText="1"/>
    </xf>
    <xf numFmtId="0" fontId="24" fillId="0" borderId="21" xfId="0" applyFont="1" applyFill="1" applyBorder="1" applyAlignment="1">
      <alignment vertical="top" wrapText="1"/>
    </xf>
    <xf numFmtId="0" fontId="22" fillId="0" borderId="27" xfId="0" applyFont="1" applyFill="1" applyBorder="1" applyAlignment="1">
      <alignment horizontal="center" vertical="center" wrapText="1"/>
    </xf>
    <xf numFmtId="0" fontId="22" fillId="35" borderId="3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25" fillId="37" borderId="29" xfId="0" applyFont="1" applyFill="1" applyBorder="1" applyAlignment="1">
      <alignment horizontal="center" vertical="center" wrapText="1"/>
    </xf>
    <xf numFmtId="0" fontId="25" fillId="37" borderId="12" xfId="0" applyFont="1" applyFill="1" applyBorder="1" applyAlignment="1">
      <alignment horizontal="center" vertical="center" wrapText="1"/>
    </xf>
    <xf numFmtId="0" fontId="25" fillId="37" borderId="19" xfId="0" applyFont="1" applyFill="1" applyBorder="1" applyAlignment="1">
      <alignment horizontal="center" vertical="center" wrapText="1"/>
    </xf>
    <xf numFmtId="0" fontId="25" fillId="37" borderId="11" xfId="0" applyFont="1" applyFill="1" applyBorder="1" applyAlignment="1">
      <alignment horizontal="center" vertical="center" wrapText="1"/>
    </xf>
    <xf numFmtId="0" fontId="25" fillId="37" borderId="24" xfId="0" applyFont="1" applyFill="1" applyBorder="1" applyAlignment="1">
      <alignment horizontal="center" vertical="center" wrapText="1"/>
    </xf>
    <xf numFmtId="0" fontId="25" fillId="37" borderId="21" xfId="0" applyFont="1" applyFill="1" applyBorder="1" applyAlignment="1">
      <alignment horizontal="center" vertical="center" wrapText="1"/>
    </xf>
    <xf numFmtId="0" fontId="77" fillId="37" borderId="11" xfId="0" applyFont="1" applyFill="1" applyBorder="1" applyAlignment="1">
      <alignment horizontal="center" vertical="center" wrapText="1"/>
    </xf>
    <xf numFmtId="0" fontId="77" fillId="37" borderId="21" xfId="0" applyFont="1" applyFill="1" applyBorder="1" applyAlignment="1">
      <alignment horizontal="center" vertical="center" wrapText="1"/>
    </xf>
    <xf numFmtId="0" fontId="25" fillId="37" borderId="46" xfId="0" applyFont="1" applyFill="1" applyBorder="1" applyAlignment="1">
      <alignment horizontal="center" vertical="center" wrapText="1"/>
    </xf>
    <xf numFmtId="0" fontId="25" fillId="37" borderId="35" xfId="0" applyFont="1" applyFill="1" applyBorder="1" applyAlignment="1">
      <alignment horizontal="center" vertical="center" wrapText="1"/>
    </xf>
    <xf numFmtId="0" fontId="0" fillId="37" borderId="60" xfId="0" applyFill="1" applyBorder="1" applyAlignment="1">
      <alignment horizontal="center" vertical="center" wrapText="1"/>
    </xf>
    <xf numFmtId="0" fontId="30" fillId="38" borderId="22" xfId="0" applyFont="1" applyFill="1" applyBorder="1" applyAlignment="1">
      <alignment horizontal="center" vertical="center" wrapText="1"/>
    </xf>
    <xf numFmtId="49" fontId="30" fillId="38" borderId="51" xfId="0" applyNumberFormat="1" applyFont="1" applyFill="1" applyBorder="1" applyAlignment="1">
      <alignment horizontal="center" vertical="center" wrapText="1"/>
    </xf>
    <xf numFmtId="0" fontId="22" fillId="37" borderId="12" xfId="0" applyFont="1" applyFill="1" applyBorder="1" applyAlignment="1">
      <alignment vertical="center" wrapText="1"/>
    </xf>
    <xf numFmtId="49" fontId="30" fillId="13" borderId="51" xfId="0" applyNumberFormat="1" applyFont="1" applyFill="1" applyBorder="1" applyAlignment="1">
      <alignment horizontal="center" vertical="center" wrapText="1"/>
    </xf>
    <xf numFmtId="0" fontId="24" fillId="13" borderId="61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22" fillId="35" borderId="27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35" borderId="22" xfId="0" applyFont="1" applyFill="1" applyBorder="1" applyAlignment="1">
      <alignment horizontal="center" vertical="center" wrapText="1"/>
    </xf>
    <xf numFmtId="0" fontId="15" fillId="35" borderId="4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22" fillId="0" borderId="35" xfId="0" applyFont="1" applyFill="1" applyBorder="1" applyAlignment="1">
      <alignment horizontal="center" vertical="center" wrapText="1"/>
    </xf>
    <xf numFmtId="0" fontId="22" fillId="36" borderId="2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13" fillId="13" borderId="13" xfId="0" applyFont="1" applyFill="1" applyBorder="1" applyAlignment="1">
      <alignment horizontal="left" vertical="center" wrapText="1"/>
    </xf>
    <xf numFmtId="0" fontId="24" fillId="38" borderId="13" xfId="0" applyFont="1" applyFill="1" applyBorder="1" applyAlignment="1">
      <alignment horizontal="center" vertical="center" wrapText="1"/>
    </xf>
    <xf numFmtId="0" fontId="78" fillId="0" borderId="11" xfId="53" applyFont="1" applyBorder="1">
      <alignment/>
      <protection/>
    </xf>
    <xf numFmtId="0" fontId="77" fillId="0" borderId="11" xfId="53" applyFont="1" applyBorder="1">
      <alignment/>
      <protection/>
    </xf>
    <xf numFmtId="0" fontId="77" fillId="0" borderId="11" xfId="53" applyNumberFormat="1" applyFont="1" applyBorder="1" applyAlignment="1">
      <alignment horizontal="center"/>
      <protection/>
    </xf>
    <xf numFmtId="1" fontId="77" fillId="0" borderId="11" xfId="53" applyNumberFormat="1" applyFont="1" applyBorder="1">
      <alignment/>
      <protection/>
    </xf>
    <xf numFmtId="0" fontId="77" fillId="0" borderId="11" xfId="53" applyFont="1" applyBorder="1" applyAlignment="1">
      <alignment horizontal="center"/>
      <protection/>
    </xf>
    <xf numFmtId="1" fontId="77" fillId="0" borderId="11" xfId="53" applyNumberFormat="1" applyFont="1" applyBorder="1" applyAlignment="1">
      <alignment horizontal="center"/>
      <protection/>
    </xf>
    <xf numFmtId="0" fontId="78" fillId="0" borderId="0" xfId="53" applyFont="1">
      <alignment/>
      <protection/>
    </xf>
    <xf numFmtId="0" fontId="77" fillId="0" borderId="0" xfId="53" applyFont="1" applyBorder="1" applyAlignment="1">
      <alignment horizontal="right"/>
      <protection/>
    </xf>
    <xf numFmtId="0" fontId="78" fillId="0" borderId="0" xfId="53" applyFont="1" applyBorder="1">
      <alignment/>
      <protection/>
    </xf>
    <xf numFmtId="0" fontId="30" fillId="31" borderId="34" xfId="0" applyFont="1" applyFill="1" applyBorder="1" applyAlignment="1">
      <alignment horizontal="left" vertical="center" wrapText="1"/>
    </xf>
    <xf numFmtId="0" fontId="77" fillId="33" borderId="2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 wrapText="1"/>
    </xf>
    <xf numFmtId="0" fontId="22" fillId="0" borderId="62" xfId="0" applyFont="1" applyFill="1" applyBorder="1" applyAlignment="1">
      <alignment horizontal="center" vertical="center" wrapText="1"/>
    </xf>
    <xf numFmtId="49" fontId="31" fillId="0" borderId="57" xfId="0" applyNumberFormat="1" applyFont="1" applyFill="1" applyBorder="1" applyAlignment="1">
      <alignment horizontal="center" vertical="center" wrapText="1"/>
    </xf>
    <xf numFmtId="49" fontId="31" fillId="0" borderId="33" xfId="0" applyNumberFormat="1" applyFont="1" applyFill="1" applyBorder="1" applyAlignment="1">
      <alignment horizontal="center" vertical="center" wrapText="1"/>
    </xf>
    <xf numFmtId="49" fontId="31" fillId="31" borderId="33" xfId="0" applyNumberFormat="1" applyFont="1" applyFill="1" applyBorder="1" applyAlignment="1">
      <alignment horizontal="center" vertical="center" wrapText="1"/>
    </xf>
    <xf numFmtId="49" fontId="23" fillId="13" borderId="63" xfId="0" applyNumberFormat="1" applyFont="1" applyFill="1" applyBorder="1" applyAlignment="1">
      <alignment horizontal="center" vertical="center" wrapText="1"/>
    </xf>
    <xf numFmtId="49" fontId="24" fillId="35" borderId="53" xfId="0" applyNumberFormat="1" applyFont="1" applyFill="1" applyBorder="1" applyAlignment="1">
      <alignment horizontal="center" vertical="center" wrapText="1"/>
    </xf>
    <xf numFmtId="0" fontId="22" fillId="37" borderId="37" xfId="0" applyFont="1" applyFill="1" applyBorder="1" applyAlignment="1">
      <alignment horizontal="center" vertical="center" wrapText="1"/>
    </xf>
    <xf numFmtId="0" fontId="22" fillId="37" borderId="64" xfId="0" applyFont="1" applyFill="1" applyBorder="1" applyAlignment="1">
      <alignment horizontal="center" vertical="center" wrapText="1"/>
    </xf>
    <xf numFmtId="0" fontId="24" fillId="35" borderId="47" xfId="0" applyFont="1" applyFill="1" applyBorder="1" applyAlignment="1">
      <alignment vertical="top" wrapText="1"/>
    </xf>
    <xf numFmtId="0" fontId="24" fillId="0" borderId="20" xfId="0" applyFont="1" applyFill="1" applyBorder="1" applyAlignment="1">
      <alignment vertical="top" wrapText="1"/>
    </xf>
    <xf numFmtId="0" fontId="31" fillId="31" borderId="20" xfId="0" applyFont="1" applyFill="1" applyBorder="1" applyAlignment="1">
      <alignment wrapText="1"/>
    </xf>
    <xf numFmtId="0" fontId="22" fillId="0" borderId="59" xfId="0" applyFont="1" applyFill="1" applyBorder="1" applyAlignment="1">
      <alignment vertical="top" wrapText="1"/>
    </xf>
    <xf numFmtId="0" fontId="24" fillId="38" borderId="23" xfId="0" applyFont="1" applyFill="1" applyBorder="1" applyAlignment="1">
      <alignment vertical="top" wrapText="1"/>
    </xf>
    <xf numFmtId="0" fontId="24" fillId="37" borderId="37" xfId="0" applyFont="1" applyFill="1" applyBorder="1" applyAlignment="1">
      <alignment vertical="top" wrapText="1"/>
    </xf>
    <xf numFmtId="0" fontId="24" fillId="37" borderId="15" xfId="0" applyFont="1" applyFill="1" applyBorder="1" applyAlignment="1">
      <alignment vertical="top" wrapText="1"/>
    </xf>
    <xf numFmtId="0" fontId="24" fillId="37" borderId="30" xfId="0" applyFont="1" applyFill="1" applyBorder="1" applyAlignment="1">
      <alignment vertical="top" wrapText="1"/>
    </xf>
    <xf numFmtId="0" fontId="22" fillId="35" borderId="65" xfId="0" applyFont="1" applyFill="1" applyBorder="1" applyAlignment="1">
      <alignment horizontal="center" vertical="center" wrapText="1"/>
    </xf>
    <xf numFmtId="1" fontId="22" fillId="0" borderId="25" xfId="0" applyNumberFormat="1" applyFont="1" applyFill="1" applyBorder="1" applyAlignment="1">
      <alignment horizontal="center" vertical="center"/>
    </xf>
    <xf numFmtId="0" fontId="22" fillId="0" borderId="66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/>
    </xf>
    <xf numFmtId="1" fontId="22" fillId="35" borderId="24" xfId="0" applyNumberFormat="1" applyFont="1" applyFill="1" applyBorder="1" applyAlignment="1">
      <alignment horizontal="center" vertical="center" wrapText="1"/>
    </xf>
    <xf numFmtId="1" fontId="22" fillId="35" borderId="36" xfId="0" applyNumberFormat="1" applyFont="1" applyFill="1" applyBorder="1" applyAlignment="1">
      <alignment horizontal="center" vertical="center" wrapText="1"/>
    </xf>
    <xf numFmtId="1" fontId="22" fillId="35" borderId="46" xfId="0" applyNumberFormat="1" applyFont="1" applyFill="1" applyBorder="1" applyAlignment="1">
      <alignment horizontal="center" vertical="center" wrapText="1"/>
    </xf>
    <xf numFmtId="1" fontId="22" fillId="0" borderId="19" xfId="0" applyNumberFormat="1" applyFont="1" applyFill="1" applyBorder="1" applyAlignment="1">
      <alignment horizontal="center" vertical="center"/>
    </xf>
    <xf numFmtId="0" fontId="22" fillId="35" borderId="67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/>
    </xf>
    <xf numFmtId="0" fontId="24" fillId="0" borderId="62" xfId="0" applyFont="1" applyFill="1" applyBorder="1" applyAlignment="1">
      <alignment vertical="top" wrapText="1"/>
    </xf>
    <xf numFmtId="0" fontId="22" fillId="37" borderId="46" xfId="0" applyFont="1" applyFill="1" applyBorder="1" applyAlignment="1">
      <alignment horizontal="center" vertical="center" wrapText="1"/>
    </xf>
    <xf numFmtId="0" fontId="22" fillId="37" borderId="52" xfId="0" applyFont="1" applyFill="1" applyBorder="1" applyAlignment="1">
      <alignment horizontal="center" vertical="center" wrapText="1"/>
    </xf>
    <xf numFmtId="1" fontId="24" fillId="12" borderId="61" xfId="0" applyNumberFormat="1" applyFont="1" applyFill="1" applyBorder="1" applyAlignment="1">
      <alignment horizontal="center" vertical="center"/>
    </xf>
    <xf numFmtId="1" fontId="24" fillId="12" borderId="50" xfId="0" applyNumberFormat="1" applyFont="1" applyFill="1" applyBorder="1" applyAlignment="1">
      <alignment horizontal="center" vertical="center"/>
    </xf>
    <xf numFmtId="49" fontId="31" fillId="13" borderId="32" xfId="0" applyNumberFormat="1" applyFont="1" applyFill="1" applyBorder="1" applyAlignment="1">
      <alignment horizontal="center" vertical="center" wrapText="1"/>
    </xf>
    <xf numFmtId="49" fontId="31" fillId="13" borderId="48" xfId="0" applyNumberFormat="1" applyFont="1" applyFill="1" applyBorder="1" applyAlignment="1">
      <alignment horizontal="center" vertical="center" wrapText="1"/>
    </xf>
    <xf numFmtId="0" fontId="30" fillId="12" borderId="22" xfId="0" applyFont="1" applyFill="1" applyBorder="1" applyAlignment="1">
      <alignment horizontal="center" vertical="center" wrapText="1"/>
    </xf>
    <xf numFmtId="49" fontId="30" fillId="12" borderId="22" xfId="0" applyNumberFormat="1" applyFont="1" applyFill="1" applyBorder="1" applyAlignment="1">
      <alignment horizontal="center" vertical="center" wrapText="1"/>
    </xf>
    <xf numFmtId="49" fontId="30" fillId="12" borderId="51" xfId="0" applyNumberFormat="1" applyFont="1" applyFill="1" applyBorder="1" applyAlignment="1">
      <alignment horizontal="center" vertical="center" wrapText="1"/>
    </xf>
    <xf numFmtId="0" fontId="24" fillId="13" borderId="68" xfId="0" applyFont="1" applyFill="1" applyBorder="1" applyAlignment="1">
      <alignment horizontal="center" vertical="center" wrapText="1"/>
    </xf>
    <xf numFmtId="0" fontId="24" fillId="38" borderId="69" xfId="0" applyFont="1" applyFill="1" applyBorder="1" applyAlignment="1">
      <alignment horizontal="center" vertical="center" wrapText="1"/>
    </xf>
    <xf numFmtId="0" fontId="24" fillId="38" borderId="67" xfId="0" applyFont="1" applyFill="1" applyBorder="1" applyAlignment="1">
      <alignment horizontal="center" vertical="center" wrapText="1"/>
    </xf>
    <xf numFmtId="0" fontId="24" fillId="38" borderId="0" xfId="0" applyFont="1" applyFill="1" applyBorder="1" applyAlignment="1">
      <alignment horizontal="center" vertical="center" wrapText="1"/>
    </xf>
    <xf numFmtId="1" fontId="24" fillId="12" borderId="70" xfId="0" applyNumberFormat="1" applyFont="1" applyFill="1" applyBorder="1" applyAlignment="1">
      <alignment horizontal="center" vertical="center"/>
    </xf>
    <xf numFmtId="1" fontId="24" fillId="13" borderId="39" xfId="0" applyNumberFormat="1" applyFont="1" applyFill="1" applyBorder="1" applyAlignment="1">
      <alignment horizontal="center" vertical="center" wrapText="1"/>
    </xf>
    <xf numFmtId="1" fontId="24" fillId="13" borderId="61" xfId="0" applyNumberFormat="1" applyFont="1" applyFill="1" applyBorder="1" applyAlignment="1">
      <alignment horizontal="center" vertical="center" wrapText="1"/>
    </xf>
    <xf numFmtId="1" fontId="24" fillId="12" borderId="71" xfId="0" applyNumberFormat="1" applyFont="1" applyFill="1" applyBorder="1" applyAlignment="1">
      <alignment horizontal="center" vertical="center"/>
    </xf>
    <xf numFmtId="0" fontId="24" fillId="13" borderId="39" xfId="0" applyFont="1" applyFill="1" applyBorder="1" applyAlignment="1">
      <alignment horizontal="center" vertical="center" wrapText="1"/>
    </xf>
    <xf numFmtId="49" fontId="31" fillId="0" borderId="58" xfId="0" applyNumberFormat="1" applyFont="1" applyBorder="1" applyAlignment="1">
      <alignment horizontal="center" vertical="center" wrapText="1"/>
    </xf>
    <xf numFmtId="49" fontId="30" fillId="38" borderId="65" xfId="0" applyNumberFormat="1" applyFont="1" applyFill="1" applyBorder="1" applyAlignment="1">
      <alignment horizontal="center" vertical="center" wrapText="1"/>
    </xf>
    <xf numFmtId="49" fontId="30" fillId="38" borderId="72" xfId="0" applyNumberFormat="1" applyFont="1" applyFill="1" applyBorder="1" applyAlignment="1">
      <alignment horizontal="center" vertical="center" wrapText="1"/>
    </xf>
    <xf numFmtId="0" fontId="24" fillId="38" borderId="71" xfId="0" applyFont="1" applyFill="1" applyBorder="1" applyAlignment="1">
      <alignment horizontal="center" vertical="center" wrapText="1"/>
    </xf>
    <xf numFmtId="0" fontId="24" fillId="38" borderId="72" xfId="0" applyFont="1" applyFill="1" applyBorder="1" applyAlignment="1">
      <alignment horizontal="center" vertical="center" wrapText="1"/>
    </xf>
    <xf numFmtId="0" fontId="24" fillId="38" borderId="14" xfId="0" applyFont="1" applyFill="1" applyBorder="1" applyAlignment="1">
      <alignment horizontal="center" vertical="center" wrapText="1"/>
    </xf>
    <xf numFmtId="1" fontId="24" fillId="38" borderId="67" xfId="0" applyNumberFormat="1" applyFont="1" applyFill="1" applyBorder="1" applyAlignment="1">
      <alignment horizontal="center" vertical="center"/>
    </xf>
    <xf numFmtId="1" fontId="24" fillId="38" borderId="65" xfId="0" applyNumberFormat="1" applyFont="1" applyFill="1" applyBorder="1" applyAlignment="1">
      <alignment horizontal="center" vertical="center"/>
    </xf>
    <xf numFmtId="1" fontId="24" fillId="38" borderId="70" xfId="0" applyNumberFormat="1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35" borderId="19" xfId="0" applyFont="1" applyFill="1" applyBorder="1" applyAlignment="1">
      <alignment horizontal="center" vertical="center" wrapText="1"/>
    </xf>
    <xf numFmtId="0" fontId="22" fillId="35" borderId="36" xfId="0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13" fillId="12" borderId="39" xfId="0" applyNumberFormat="1" applyFont="1" applyFill="1" applyBorder="1" applyAlignment="1">
      <alignment horizontal="center" vertical="center" wrapText="1"/>
    </xf>
    <xf numFmtId="49" fontId="31" fillId="0" borderId="17" xfId="0" applyNumberFormat="1" applyFont="1" applyBorder="1" applyAlignment="1">
      <alignment horizontal="center" vertical="center" wrapText="1"/>
    </xf>
    <xf numFmtId="0" fontId="22" fillId="12" borderId="23" xfId="0" applyFont="1" applyFill="1" applyBorder="1" applyAlignment="1">
      <alignment horizontal="center" vertical="center" wrapText="1"/>
    </xf>
    <xf numFmtId="49" fontId="30" fillId="37" borderId="15" xfId="0" applyNumberFormat="1" applyFont="1" applyFill="1" applyBorder="1" applyAlignment="1">
      <alignment horizontal="center" vertical="center" wrapText="1"/>
    </xf>
    <xf numFmtId="0" fontId="26" fillId="12" borderId="13" xfId="0" applyFont="1" applyFill="1" applyBorder="1" applyAlignment="1">
      <alignment vertical="top" wrapText="1"/>
    </xf>
    <xf numFmtId="0" fontId="22" fillId="0" borderId="47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38" borderId="73" xfId="0" applyFont="1" applyFill="1" applyBorder="1" applyAlignment="1">
      <alignment horizontal="center" vertical="center" wrapText="1"/>
    </xf>
    <xf numFmtId="0" fontId="24" fillId="38" borderId="68" xfId="0" applyFont="1" applyFill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35" borderId="20" xfId="0" applyFont="1" applyFill="1" applyBorder="1" applyAlignment="1">
      <alignment horizontal="center" vertical="center" wrapText="1"/>
    </xf>
    <xf numFmtId="0" fontId="22" fillId="35" borderId="34" xfId="0" applyFont="1" applyFill="1" applyBorder="1" applyAlignment="1">
      <alignment horizontal="center" vertical="center" wrapText="1"/>
    </xf>
    <xf numFmtId="1" fontId="24" fillId="12" borderId="68" xfId="0" applyNumberFormat="1" applyFont="1" applyFill="1" applyBorder="1" applyAlignment="1">
      <alignment horizontal="center" vertical="center"/>
    </xf>
    <xf numFmtId="0" fontId="22" fillId="35" borderId="29" xfId="0" applyFont="1" applyFill="1" applyBorder="1" applyAlignment="1">
      <alignment horizontal="center" vertical="center" wrapText="1"/>
    </xf>
    <xf numFmtId="0" fontId="22" fillId="37" borderId="44" xfId="0" applyFont="1" applyFill="1" applyBorder="1" applyAlignment="1">
      <alignment horizontal="center" vertical="center" wrapText="1"/>
    </xf>
    <xf numFmtId="0" fontId="22" fillId="37" borderId="74" xfId="0" applyFont="1" applyFill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37" borderId="75" xfId="0" applyFont="1" applyFill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0" borderId="59" xfId="0" applyFont="1" applyBorder="1" applyAlignment="1">
      <alignment horizontal="left" vertical="center" wrapText="1"/>
    </xf>
    <xf numFmtId="49" fontId="30" fillId="37" borderId="25" xfId="0" applyNumberFormat="1" applyFont="1" applyFill="1" applyBorder="1" applyAlignment="1">
      <alignment horizontal="center" vertical="center" wrapText="1"/>
    </xf>
    <xf numFmtId="49" fontId="30" fillId="0" borderId="25" xfId="0" applyNumberFormat="1" applyFont="1" applyFill="1" applyBorder="1" applyAlignment="1">
      <alignment horizontal="center" vertical="center" wrapText="1"/>
    </xf>
    <xf numFmtId="49" fontId="22" fillId="0" borderId="25" xfId="0" applyNumberFormat="1" applyFont="1" applyFill="1" applyBorder="1" applyAlignment="1">
      <alignment horizontal="center" vertical="center" wrapText="1"/>
    </xf>
    <xf numFmtId="49" fontId="30" fillId="0" borderId="66" xfId="0" applyNumberFormat="1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22" fillId="37" borderId="45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center" vertical="center" wrapText="1"/>
    </xf>
    <xf numFmtId="1" fontId="22" fillId="37" borderId="52" xfId="0" applyNumberFormat="1" applyFont="1" applyFill="1" applyBorder="1" applyAlignment="1">
      <alignment horizontal="center" vertical="center"/>
    </xf>
    <xf numFmtId="1" fontId="22" fillId="37" borderId="25" xfId="0" applyNumberFormat="1" applyFont="1" applyFill="1" applyBorder="1" applyAlignment="1">
      <alignment horizontal="center" vertical="center"/>
    </xf>
    <xf numFmtId="1" fontId="22" fillId="0" borderId="66" xfId="0" applyNumberFormat="1" applyFont="1" applyFill="1" applyBorder="1" applyAlignment="1">
      <alignment horizontal="center" vertical="center"/>
    </xf>
    <xf numFmtId="0" fontId="22" fillId="0" borderId="76" xfId="0" applyFont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2" fillId="35" borderId="72" xfId="0" applyFont="1" applyFill="1" applyBorder="1" applyAlignment="1">
      <alignment horizontal="center" vertical="center" wrapText="1"/>
    </xf>
    <xf numFmtId="0" fontId="22" fillId="35" borderId="71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49" fontId="13" fillId="13" borderId="39" xfId="0" applyNumberFormat="1" applyFont="1" applyFill="1" applyBorder="1" applyAlignment="1">
      <alignment horizontal="center" vertical="center" wrapText="1"/>
    </xf>
    <xf numFmtId="49" fontId="23" fillId="2" borderId="39" xfId="0" applyNumberFormat="1" applyFont="1" applyFill="1" applyBorder="1" applyAlignment="1">
      <alignment horizontal="center" vertical="center" wrapText="1"/>
    </xf>
    <xf numFmtId="49" fontId="24" fillId="13" borderId="63" xfId="0" applyNumberFormat="1" applyFont="1" applyFill="1" applyBorder="1" applyAlignment="1">
      <alignment horizontal="center" vertical="center" wrapText="1"/>
    </xf>
    <xf numFmtId="49" fontId="23" fillId="13" borderId="39" xfId="0" applyNumberFormat="1" applyFont="1" applyFill="1" applyBorder="1" applyAlignment="1">
      <alignment horizontal="center" vertical="center" wrapText="1"/>
    </xf>
    <xf numFmtId="49" fontId="24" fillId="0" borderId="41" xfId="0" applyNumberFormat="1" applyFont="1" applyFill="1" applyBorder="1" applyAlignment="1">
      <alignment horizontal="center" vertical="center" wrapText="1"/>
    </xf>
    <xf numFmtId="49" fontId="24" fillId="13" borderId="39" xfId="0" applyNumberFormat="1" applyFont="1" applyFill="1" applyBorder="1" applyAlignment="1">
      <alignment horizontal="center" vertical="center" wrapText="1"/>
    </xf>
    <xf numFmtId="49" fontId="31" fillId="35" borderId="57" xfId="0" applyNumberFormat="1" applyFont="1" applyFill="1" applyBorder="1" applyAlignment="1">
      <alignment horizontal="center" vertical="center" wrapText="1"/>
    </xf>
    <xf numFmtId="49" fontId="31" fillId="35" borderId="33" xfId="0" applyNumberFormat="1" applyFont="1" applyFill="1" applyBorder="1" applyAlignment="1">
      <alignment horizontal="center" vertical="center" wrapText="1"/>
    </xf>
    <xf numFmtId="49" fontId="31" fillId="35" borderId="77" xfId="0" applyNumberFormat="1" applyFont="1" applyFill="1" applyBorder="1" applyAlignment="1">
      <alignment horizontal="center" vertical="center" wrapText="1"/>
    </xf>
    <xf numFmtId="0" fontId="22" fillId="35" borderId="78" xfId="0" applyFont="1" applyFill="1" applyBorder="1" applyAlignment="1">
      <alignment horizontal="center" vertical="center" wrapText="1"/>
    </xf>
    <xf numFmtId="49" fontId="32" fillId="39" borderId="23" xfId="0" applyNumberFormat="1" applyFont="1" applyFill="1" applyBorder="1" applyAlignment="1">
      <alignment horizontal="center" vertical="center" wrapText="1"/>
    </xf>
    <xf numFmtId="0" fontId="18" fillId="37" borderId="15" xfId="0" applyFont="1" applyFill="1" applyBorder="1" applyAlignment="1">
      <alignment horizontal="center" vertical="center" wrapText="1"/>
    </xf>
    <xf numFmtId="0" fontId="24" fillId="37" borderId="15" xfId="0" applyFont="1" applyFill="1" applyBorder="1" applyAlignment="1">
      <alignment horizontal="center" vertical="center" wrapText="1"/>
    </xf>
    <xf numFmtId="49" fontId="31" fillId="13" borderId="79" xfId="0" applyNumberFormat="1" applyFont="1" applyFill="1" applyBorder="1" applyAlignment="1">
      <alignment horizontal="center" vertical="center" wrapText="1"/>
    </xf>
    <xf numFmtId="0" fontId="22" fillId="38" borderId="78" xfId="0" applyFont="1" applyFill="1" applyBorder="1" applyAlignment="1">
      <alignment horizontal="center" vertical="center" wrapText="1"/>
    </xf>
    <xf numFmtId="0" fontId="22" fillId="38" borderId="79" xfId="0" applyFont="1" applyFill="1" applyBorder="1" applyAlignment="1">
      <alignment horizontal="center" vertical="center" wrapText="1"/>
    </xf>
    <xf numFmtId="0" fontId="22" fillId="13" borderId="23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righ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39" borderId="13" xfId="0" applyFont="1" applyFill="1" applyBorder="1" applyAlignment="1">
      <alignment horizontal="left" vertical="center" wrapText="1"/>
    </xf>
    <xf numFmtId="0" fontId="18" fillId="0" borderId="38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3" fillId="13" borderId="13" xfId="0" applyFont="1" applyFill="1" applyBorder="1" applyAlignment="1">
      <alignment vertical="top" wrapText="1"/>
    </xf>
    <xf numFmtId="0" fontId="27" fillId="2" borderId="14" xfId="0" applyFont="1" applyFill="1" applyBorder="1" applyAlignment="1">
      <alignment horizontal="left" vertical="center" wrapText="1"/>
    </xf>
    <xf numFmtId="0" fontId="13" fillId="13" borderId="80" xfId="0" applyFont="1" applyFill="1" applyBorder="1" applyAlignment="1">
      <alignment vertical="top" wrapText="1"/>
    </xf>
    <xf numFmtId="0" fontId="24" fillId="13" borderId="13" xfId="0" applyFont="1" applyFill="1" applyBorder="1" applyAlignment="1">
      <alignment horizontal="left" vertical="center" wrapText="1"/>
    </xf>
    <xf numFmtId="0" fontId="24" fillId="0" borderId="47" xfId="0" applyFont="1" applyFill="1" applyBorder="1" applyAlignment="1">
      <alignment vertical="top" wrapText="1"/>
    </xf>
    <xf numFmtId="0" fontId="31" fillId="31" borderId="20" xfId="0" applyFont="1" applyFill="1" applyBorder="1" applyAlignment="1">
      <alignment vertical="top" wrapText="1"/>
    </xf>
    <xf numFmtId="0" fontId="30" fillId="31" borderId="34" xfId="0" applyFont="1" applyFill="1" applyBorder="1" applyAlignment="1">
      <alignment vertical="top" wrapText="1"/>
    </xf>
    <xf numFmtId="0" fontId="22" fillId="0" borderId="34" xfId="0" applyFont="1" applyBorder="1" applyAlignment="1">
      <alignment vertical="top" wrapText="1"/>
    </xf>
    <xf numFmtId="0" fontId="24" fillId="0" borderId="47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1" fontId="24" fillId="12" borderId="42" xfId="0" applyNumberFormat="1" applyFont="1" applyFill="1" applyBorder="1" applyAlignment="1">
      <alignment horizontal="center" vertical="center"/>
    </xf>
    <xf numFmtId="0" fontId="16" fillId="39" borderId="6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76" xfId="0" applyFont="1" applyFill="1" applyBorder="1" applyAlignment="1">
      <alignment horizontal="center" vertical="center" wrapText="1"/>
    </xf>
    <xf numFmtId="0" fontId="18" fillId="0" borderId="8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81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4" fillId="0" borderId="74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24" fillId="38" borderId="61" xfId="0" applyFont="1" applyFill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2" borderId="44" xfId="0" applyFont="1" applyFill="1" applyBorder="1" applyAlignment="1">
      <alignment horizontal="center" vertical="center" wrapText="1"/>
    </xf>
    <xf numFmtId="0" fontId="22" fillId="35" borderId="44" xfId="0" applyFont="1" applyFill="1" applyBorder="1" applyAlignment="1">
      <alignment horizontal="center" vertical="center" wrapText="1"/>
    </xf>
    <xf numFmtId="0" fontId="22" fillId="35" borderId="74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1" fontId="24" fillId="12" borderId="13" xfId="0" applyNumberFormat="1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4" fillId="13" borderId="80" xfId="0" applyFont="1" applyFill="1" applyBorder="1" applyAlignment="1">
      <alignment vertical="top" wrapText="1"/>
    </xf>
    <xf numFmtId="49" fontId="32" fillId="0" borderId="23" xfId="0" applyNumberFormat="1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8" fillId="0" borderId="40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16" fillId="40" borderId="13" xfId="0" applyFont="1" applyFill="1" applyBorder="1" applyAlignment="1">
      <alignment horizontal="left" vertical="center" wrapText="1"/>
    </xf>
    <xf numFmtId="0" fontId="16" fillId="40" borderId="22" xfId="0" applyFont="1" applyFill="1" applyBorder="1" applyAlignment="1">
      <alignment horizontal="center" vertical="center" wrapText="1"/>
    </xf>
    <xf numFmtId="0" fontId="15" fillId="40" borderId="22" xfId="0" applyFont="1" applyFill="1" applyBorder="1" applyAlignment="1">
      <alignment horizontal="center" vertical="center" wrapText="1"/>
    </xf>
    <xf numFmtId="0" fontId="15" fillId="40" borderId="42" xfId="0" applyFont="1" applyFill="1" applyBorder="1" applyAlignment="1">
      <alignment horizontal="center" vertical="center" wrapText="1"/>
    </xf>
    <xf numFmtId="0" fontId="16" fillId="40" borderId="23" xfId="0" applyFont="1" applyFill="1" applyBorder="1" applyAlignment="1">
      <alignment horizontal="center" vertical="center" wrapText="1"/>
    </xf>
    <xf numFmtId="0" fontId="18" fillId="40" borderId="39" xfId="0" applyFont="1" applyFill="1" applyBorder="1" applyAlignment="1">
      <alignment horizontal="center" vertical="center" wrapText="1"/>
    </xf>
    <xf numFmtId="0" fontId="32" fillId="40" borderId="23" xfId="0" applyFont="1" applyFill="1" applyBorder="1" applyAlignment="1">
      <alignment horizontal="center" vertical="center" wrapText="1"/>
    </xf>
    <xf numFmtId="49" fontId="32" fillId="40" borderId="22" xfId="0" applyNumberFormat="1" applyFont="1" applyFill="1" applyBorder="1" applyAlignment="1">
      <alignment horizontal="center" vertical="center" wrapText="1"/>
    </xf>
    <xf numFmtId="0" fontId="32" fillId="40" borderId="22" xfId="0" applyFont="1" applyFill="1" applyBorder="1" applyAlignment="1">
      <alignment horizontal="center" vertical="center" wrapText="1"/>
    </xf>
    <xf numFmtId="0" fontId="16" fillId="40" borderId="51" xfId="0" applyFont="1" applyFill="1" applyBorder="1" applyAlignment="1">
      <alignment horizontal="center" vertical="center" wrapText="1"/>
    </xf>
    <xf numFmtId="0" fontId="3" fillId="40" borderId="22" xfId="0" applyFont="1" applyFill="1" applyBorder="1" applyAlignment="1">
      <alignment/>
    </xf>
    <xf numFmtId="0" fontId="3" fillId="40" borderId="51" xfId="0" applyFont="1" applyFill="1" applyBorder="1" applyAlignment="1">
      <alignment/>
    </xf>
    <xf numFmtId="49" fontId="31" fillId="0" borderId="28" xfId="0" applyNumberFormat="1" applyFont="1" applyBorder="1" applyAlignment="1">
      <alignment horizontal="center" vertical="center" wrapText="1"/>
    </xf>
    <xf numFmtId="0" fontId="24" fillId="37" borderId="16" xfId="0" applyFont="1" applyFill="1" applyBorder="1" applyAlignment="1">
      <alignment horizontal="center" vertical="center" wrapText="1"/>
    </xf>
    <xf numFmtId="0" fontId="24" fillId="37" borderId="12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4" fillId="35" borderId="28" xfId="0" applyFont="1" applyFill="1" applyBorder="1" applyAlignment="1">
      <alignment horizontal="center" vertical="center" wrapText="1"/>
    </xf>
    <xf numFmtId="0" fontId="22" fillId="35" borderId="26" xfId="0" applyFont="1" applyFill="1" applyBorder="1" applyAlignment="1">
      <alignment horizontal="center" vertical="center" wrapText="1"/>
    </xf>
    <xf numFmtId="0" fontId="24" fillId="13" borderId="13" xfId="0" applyFont="1" applyFill="1" applyBorder="1" applyAlignment="1">
      <alignment vertical="top" wrapText="1"/>
    </xf>
    <xf numFmtId="0" fontId="31" fillId="13" borderId="23" xfId="0" applyFont="1" applyFill="1" applyBorder="1" applyAlignment="1">
      <alignment vertical="top" wrapText="1"/>
    </xf>
    <xf numFmtId="49" fontId="30" fillId="13" borderId="42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/>
    </xf>
    <xf numFmtId="0" fontId="0" fillId="0" borderId="68" xfId="0" applyBorder="1" applyAlignment="1">
      <alignment wrapText="1"/>
    </xf>
    <xf numFmtId="1" fontId="24" fillId="0" borderId="68" xfId="0" applyNumberFormat="1" applyFont="1" applyFill="1" applyBorder="1" applyAlignment="1">
      <alignment horizontal="center" vertical="center" wrapText="1"/>
    </xf>
    <xf numFmtId="0" fontId="22" fillId="0" borderId="47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59" xfId="0" applyFont="1" applyBorder="1" applyAlignment="1">
      <alignment horizontal="center"/>
    </xf>
    <xf numFmtId="0" fontId="16" fillId="40" borderId="70" xfId="0" applyFont="1" applyFill="1" applyBorder="1" applyAlignment="1">
      <alignment horizontal="center" vertical="center" wrapText="1"/>
    </xf>
    <xf numFmtId="0" fontId="16" fillId="39" borderId="82" xfId="0" applyFont="1" applyFill="1" applyBorder="1" applyAlignment="1">
      <alignment horizontal="center" vertical="center" wrapText="1"/>
    </xf>
    <xf numFmtId="0" fontId="16" fillId="40" borderId="71" xfId="0" applyFont="1" applyFill="1" applyBorder="1" applyAlignment="1">
      <alignment horizontal="center" vertical="center" wrapText="1"/>
    </xf>
    <xf numFmtId="0" fontId="16" fillId="40" borderId="69" xfId="0" applyFont="1" applyFill="1" applyBorder="1" applyAlignment="1">
      <alignment horizontal="center" vertical="center" wrapText="1"/>
    </xf>
    <xf numFmtId="0" fontId="16" fillId="40" borderId="78" xfId="0" applyFont="1" applyFill="1" applyBorder="1" applyAlignment="1">
      <alignment horizontal="center" vertical="center" wrapText="1"/>
    </xf>
    <xf numFmtId="0" fontId="16" fillId="40" borderId="73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66" xfId="0" applyFont="1" applyFill="1" applyBorder="1" applyAlignment="1">
      <alignment horizontal="center" vertical="center" wrapText="1"/>
    </xf>
    <xf numFmtId="0" fontId="16" fillId="39" borderId="39" xfId="0" applyFont="1" applyFill="1" applyBorder="1" applyAlignment="1">
      <alignment horizontal="center" vertical="center" wrapText="1"/>
    </xf>
    <xf numFmtId="0" fontId="16" fillId="39" borderId="23" xfId="0" applyFont="1" applyFill="1" applyBorder="1" applyAlignment="1">
      <alignment horizontal="center" vertical="center" wrapText="1"/>
    </xf>
    <xf numFmtId="0" fontId="16" fillId="39" borderId="50" xfId="0" applyFont="1" applyFill="1" applyBorder="1" applyAlignment="1">
      <alignment horizontal="center" vertical="center" wrapText="1"/>
    </xf>
    <xf numFmtId="0" fontId="16" fillId="39" borderId="51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66" xfId="0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 vertical="center"/>
    </xf>
    <xf numFmtId="0" fontId="29" fillId="0" borderId="70" xfId="0" applyFont="1" applyFill="1" applyBorder="1" applyAlignment="1">
      <alignment horizontal="center" vertical="center"/>
    </xf>
    <xf numFmtId="0" fontId="18" fillId="35" borderId="39" xfId="0" applyFont="1" applyFill="1" applyBorder="1" applyAlignment="1">
      <alignment horizontal="center" vertical="center" wrapText="1"/>
    </xf>
    <xf numFmtId="0" fontId="32" fillId="35" borderId="23" xfId="0" applyFont="1" applyFill="1" applyBorder="1" applyAlignment="1">
      <alignment horizontal="center" vertical="center" wrapText="1"/>
    </xf>
    <xf numFmtId="49" fontId="32" fillId="35" borderId="22" xfId="0" applyNumberFormat="1" applyFont="1" applyFill="1" applyBorder="1" applyAlignment="1">
      <alignment horizontal="center" vertical="center" wrapText="1"/>
    </xf>
    <xf numFmtId="0" fontId="32" fillId="35" borderId="22" xfId="0" applyFont="1" applyFill="1" applyBorder="1" applyAlignment="1">
      <alignment horizontal="center" vertical="center" wrapText="1"/>
    </xf>
    <xf numFmtId="0" fontId="16" fillId="35" borderId="50" xfId="0" applyFont="1" applyFill="1" applyBorder="1" applyAlignment="1">
      <alignment horizontal="center" vertical="center" wrapText="1"/>
    </xf>
    <xf numFmtId="0" fontId="16" fillId="35" borderId="51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wrapText="1"/>
    </xf>
    <xf numFmtId="0" fontId="16" fillId="35" borderId="23" xfId="0" applyFont="1" applyFill="1" applyBorder="1" applyAlignment="1">
      <alignment horizontal="center" vertical="center" wrapText="1"/>
    </xf>
    <xf numFmtId="0" fontId="16" fillId="35" borderId="68" xfId="0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/>
    </xf>
    <xf numFmtId="0" fontId="3" fillId="35" borderId="51" xfId="0" applyFont="1" applyFill="1" applyBorder="1" applyAlignment="1">
      <alignment/>
    </xf>
    <xf numFmtId="0" fontId="16" fillId="40" borderId="39" xfId="0" applyFont="1" applyFill="1" applyBorder="1" applyAlignment="1">
      <alignment horizontal="center" vertical="center" wrapText="1"/>
    </xf>
    <xf numFmtId="0" fontId="16" fillId="35" borderId="27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left" vertical="center" wrapText="1"/>
    </xf>
    <xf numFmtId="0" fontId="16" fillId="40" borderId="65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6" fillId="40" borderId="14" xfId="0" applyFont="1" applyFill="1" applyBorder="1" applyAlignment="1">
      <alignment horizontal="left" vertical="center" wrapText="1"/>
    </xf>
    <xf numFmtId="0" fontId="16" fillId="40" borderId="78" xfId="0" applyFont="1" applyFill="1" applyBorder="1" applyAlignment="1">
      <alignment horizontal="center" vertical="center" wrapText="1"/>
    </xf>
    <xf numFmtId="0" fontId="16" fillId="40" borderId="65" xfId="0" applyFont="1" applyFill="1" applyBorder="1" applyAlignment="1">
      <alignment horizontal="center" vertical="center" wrapText="1"/>
    </xf>
    <xf numFmtId="0" fontId="15" fillId="40" borderId="65" xfId="0" applyFont="1" applyFill="1" applyBorder="1" applyAlignment="1">
      <alignment horizontal="center" vertical="center" wrapText="1"/>
    </xf>
    <xf numFmtId="0" fontId="15" fillId="40" borderId="72" xfId="0" applyFont="1" applyFill="1" applyBorder="1" applyAlignment="1">
      <alignment horizontal="center" vertical="center" wrapText="1"/>
    </xf>
    <xf numFmtId="0" fontId="16" fillId="40" borderId="14" xfId="0" applyFont="1" applyFill="1" applyBorder="1" applyAlignment="1">
      <alignment horizontal="center" vertical="center" wrapText="1"/>
    </xf>
    <xf numFmtId="0" fontId="16" fillId="40" borderId="65" xfId="0" applyFont="1" applyFill="1" applyBorder="1" applyAlignment="1">
      <alignment horizontal="center" vertical="center"/>
    </xf>
    <xf numFmtId="0" fontId="17" fillId="40" borderId="65" xfId="0" applyFont="1" applyFill="1" applyBorder="1" applyAlignment="1">
      <alignment horizontal="center" vertical="center"/>
    </xf>
    <xf numFmtId="0" fontId="21" fillId="40" borderId="78" xfId="0" applyFont="1" applyFill="1" applyBorder="1" applyAlignment="1">
      <alignment/>
    </xf>
    <xf numFmtId="0" fontId="21" fillId="40" borderId="70" xfId="0" applyFont="1" applyFill="1" applyBorder="1" applyAlignment="1">
      <alignment/>
    </xf>
    <xf numFmtId="0" fontId="18" fillId="37" borderId="46" xfId="0" applyFont="1" applyFill="1" applyBorder="1" applyAlignment="1">
      <alignment horizontal="center" vertical="center" wrapText="1"/>
    </xf>
    <xf numFmtId="0" fontId="18" fillId="37" borderId="24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37" borderId="24" xfId="0" applyFont="1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 wrapText="1"/>
    </xf>
    <xf numFmtId="0" fontId="15" fillId="35" borderId="36" xfId="0" applyFont="1" applyFill="1" applyBorder="1" applyAlignment="1">
      <alignment horizontal="center" vertical="center" wrapText="1"/>
    </xf>
    <xf numFmtId="0" fontId="18" fillId="37" borderId="19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 wrapText="1"/>
    </xf>
    <xf numFmtId="0" fontId="18" fillId="37" borderId="35" xfId="0" applyFont="1" applyFill="1" applyBorder="1" applyAlignment="1">
      <alignment horizontal="center" vertical="center" wrapText="1"/>
    </xf>
    <xf numFmtId="0" fontId="15" fillId="35" borderId="27" xfId="0" applyFont="1" applyFill="1" applyBorder="1" applyAlignment="1">
      <alignment horizontal="center" vertical="center" wrapText="1"/>
    </xf>
    <xf numFmtId="0" fontId="18" fillId="37" borderId="52" xfId="0" applyFont="1" applyFill="1" applyBorder="1" applyAlignment="1">
      <alignment horizontal="center" vertical="center" wrapText="1"/>
    </xf>
    <xf numFmtId="0" fontId="18" fillId="37" borderId="25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37" borderId="25" xfId="0" applyFont="1" applyFill="1" applyBorder="1" applyAlignment="1">
      <alignment horizontal="center" vertical="center" wrapText="1"/>
    </xf>
    <xf numFmtId="0" fontId="15" fillId="35" borderId="25" xfId="0" applyFont="1" applyFill="1" applyBorder="1" applyAlignment="1">
      <alignment horizontal="center" vertical="center" wrapText="1"/>
    </xf>
    <xf numFmtId="0" fontId="15" fillId="35" borderId="66" xfId="0" applyFont="1" applyFill="1" applyBorder="1" applyAlignment="1">
      <alignment horizontal="center" vertical="center" wrapText="1"/>
    </xf>
    <xf numFmtId="0" fontId="18" fillId="0" borderId="75" xfId="0" applyFont="1" applyFill="1" applyBorder="1" applyAlignment="1">
      <alignment horizontal="left" vertical="center" wrapText="1"/>
    </xf>
    <xf numFmtId="0" fontId="18" fillId="0" borderId="44" xfId="0" applyFont="1" applyFill="1" applyBorder="1" applyAlignment="1">
      <alignment horizontal="left" vertical="center" wrapText="1"/>
    </xf>
    <xf numFmtId="0" fontId="18" fillId="0" borderId="74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38" fillId="0" borderId="47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34" xfId="0" applyFont="1" applyFill="1" applyBorder="1" applyAlignment="1">
      <alignment horizontal="center" vertical="center" wrapText="1"/>
    </xf>
    <xf numFmtId="0" fontId="38" fillId="0" borderId="59" xfId="0" applyFont="1" applyFill="1" applyBorder="1" applyAlignment="1">
      <alignment horizontal="center" vertical="center" wrapText="1"/>
    </xf>
    <xf numFmtId="0" fontId="16" fillId="37" borderId="47" xfId="0" applyFont="1" applyFill="1" applyBorder="1" applyAlignment="1">
      <alignment horizontal="center" vertical="center" wrapText="1"/>
    </xf>
    <xf numFmtId="0" fontId="16" fillId="37" borderId="20" xfId="0" applyFont="1" applyFill="1" applyBorder="1" applyAlignment="1">
      <alignment horizontal="center" vertical="center" wrapText="1"/>
    </xf>
    <xf numFmtId="0" fontId="16" fillId="37" borderId="34" xfId="0" applyFont="1" applyFill="1" applyBorder="1" applyAlignment="1">
      <alignment horizontal="center" vertical="center" wrapText="1"/>
    </xf>
    <xf numFmtId="0" fontId="16" fillId="37" borderId="59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37" borderId="46" xfId="0" applyFont="1" applyFill="1" applyBorder="1" applyAlignment="1">
      <alignment horizontal="center" vertical="center"/>
    </xf>
    <xf numFmtId="0" fontId="18" fillId="37" borderId="36" xfId="0" applyFont="1" applyFill="1" applyBorder="1" applyAlignment="1">
      <alignment horizontal="center" vertical="center"/>
    </xf>
    <xf numFmtId="0" fontId="18" fillId="37" borderId="18" xfId="0" applyFont="1" applyFill="1" applyBorder="1" applyAlignment="1">
      <alignment horizontal="center" vertical="center"/>
    </xf>
    <xf numFmtId="0" fontId="18" fillId="37" borderId="27" xfId="0" applyFont="1" applyFill="1" applyBorder="1" applyAlignment="1">
      <alignment horizontal="center" vertical="center"/>
    </xf>
    <xf numFmtId="0" fontId="18" fillId="37" borderId="52" xfId="0" applyFont="1" applyFill="1" applyBorder="1" applyAlignment="1">
      <alignment horizontal="center" vertical="center"/>
    </xf>
    <xf numFmtId="0" fontId="18" fillId="37" borderId="66" xfId="0" applyFont="1" applyFill="1" applyBorder="1" applyAlignment="1">
      <alignment horizontal="center" vertical="center"/>
    </xf>
    <xf numFmtId="0" fontId="18" fillId="0" borderId="83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17" fillId="37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18" fillId="0" borderId="6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17" fillId="37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/>
    </xf>
    <xf numFmtId="0" fontId="18" fillId="0" borderId="84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16" fillId="40" borderId="78" xfId="0" applyFont="1" applyFill="1" applyBorder="1" applyAlignment="1">
      <alignment horizontal="center" vertical="center"/>
    </xf>
    <xf numFmtId="0" fontId="16" fillId="40" borderId="50" xfId="0" applyFont="1" applyFill="1" applyBorder="1" applyAlignment="1">
      <alignment horizontal="center" vertical="center"/>
    </xf>
    <xf numFmtId="0" fontId="16" fillId="40" borderId="51" xfId="0" applyFont="1" applyFill="1" applyBorder="1" applyAlignment="1">
      <alignment horizontal="center" vertical="center"/>
    </xf>
    <xf numFmtId="0" fontId="18" fillId="37" borderId="26" xfId="0" applyFont="1" applyFill="1" applyBorder="1" applyAlignment="1">
      <alignment horizontal="center" vertical="center"/>
    </xf>
    <xf numFmtId="0" fontId="77" fillId="37" borderId="30" xfId="0" applyFont="1" applyFill="1" applyBorder="1" applyAlignment="1">
      <alignment horizontal="center" vertical="center" wrapText="1"/>
    </xf>
    <xf numFmtId="0" fontId="77" fillId="0" borderId="21" xfId="0" applyFont="1" applyFill="1" applyBorder="1" applyAlignment="1">
      <alignment horizontal="center" vertical="center" wrapText="1"/>
    </xf>
    <xf numFmtId="0" fontId="77" fillId="35" borderId="53" xfId="0" applyFont="1" applyFill="1" applyBorder="1" applyAlignment="1">
      <alignment horizontal="center" vertical="center" wrapText="1"/>
    </xf>
    <xf numFmtId="0" fontId="77" fillId="0" borderId="27" xfId="0" applyFont="1" applyFill="1" applyBorder="1" applyAlignment="1">
      <alignment horizontal="center" vertical="center" wrapText="1"/>
    </xf>
    <xf numFmtId="0" fontId="77" fillId="35" borderId="74" xfId="0" applyFont="1" applyFill="1" applyBorder="1" applyAlignment="1">
      <alignment horizontal="center" vertical="center" wrapText="1"/>
    </xf>
    <xf numFmtId="0" fontId="77" fillId="0" borderId="27" xfId="0" applyFont="1" applyFill="1" applyBorder="1" applyAlignment="1">
      <alignment horizontal="center" vertical="center"/>
    </xf>
    <xf numFmtId="0" fontId="22" fillId="2" borderId="61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vertical="top" wrapText="1"/>
    </xf>
    <xf numFmtId="0" fontId="22" fillId="13" borderId="22" xfId="0" applyFont="1" applyFill="1" applyBorder="1" applyAlignment="1">
      <alignment horizontal="center" vertical="center" wrapText="1"/>
    </xf>
    <xf numFmtId="0" fontId="22" fillId="13" borderId="42" xfId="0" applyFont="1" applyFill="1" applyBorder="1" applyAlignment="1">
      <alignment horizontal="center" vertical="center" wrapText="1"/>
    </xf>
    <xf numFmtId="0" fontId="22" fillId="2" borderId="50" xfId="0" applyFont="1" applyFill="1" applyBorder="1" applyAlignment="1">
      <alignment horizontal="center" vertical="center" wrapText="1"/>
    </xf>
    <xf numFmtId="0" fontId="22" fillId="2" borderId="52" xfId="0" applyFont="1" applyFill="1" applyBorder="1" applyAlignment="1">
      <alignment horizontal="center" vertical="center" wrapText="1"/>
    </xf>
    <xf numFmtId="0" fontId="22" fillId="0" borderId="66" xfId="0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 wrapText="1"/>
    </xf>
    <xf numFmtId="0" fontId="22" fillId="2" borderId="76" xfId="0" applyFont="1" applyFill="1" applyBorder="1" applyAlignment="1">
      <alignment horizontal="center" vertical="center" wrapText="1"/>
    </xf>
    <xf numFmtId="0" fontId="22" fillId="37" borderId="81" xfId="0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77" fillId="33" borderId="35" xfId="0" applyFont="1" applyFill="1" applyBorder="1" applyAlignment="1">
      <alignment horizontal="center" vertical="center" wrapText="1"/>
    </xf>
    <xf numFmtId="0" fontId="77" fillId="35" borderId="27" xfId="0" applyFont="1" applyFill="1" applyBorder="1" applyAlignment="1">
      <alignment horizontal="center" vertical="center" wrapText="1"/>
    </xf>
    <xf numFmtId="0" fontId="22" fillId="35" borderId="52" xfId="0" applyFont="1" applyFill="1" applyBorder="1" applyAlignment="1">
      <alignment horizontal="center" vertical="center" wrapText="1"/>
    </xf>
    <xf numFmtId="0" fontId="22" fillId="35" borderId="66" xfId="0" applyFont="1" applyFill="1" applyBorder="1" applyAlignment="1">
      <alignment horizontal="center" vertical="center" wrapText="1"/>
    </xf>
    <xf numFmtId="1" fontId="24" fillId="13" borderId="23" xfId="0" applyNumberFormat="1" applyFont="1" applyFill="1" applyBorder="1" applyAlignment="1">
      <alignment horizontal="center" vertical="center" wrapText="1"/>
    </xf>
    <xf numFmtId="0" fontId="22" fillId="0" borderId="71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right" vertical="center" wrapText="1"/>
    </xf>
    <xf numFmtId="0" fontId="22" fillId="0" borderId="78" xfId="0" applyFont="1" applyFill="1" applyBorder="1" applyAlignment="1">
      <alignment horizontal="center" vertical="center" wrapText="1"/>
    </xf>
    <xf numFmtId="0" fontId="22" fillId="0" borderId="65" xfId="0" applyFont="1" applyFill="1" applyBorder="1" applyAlignment="1">
      <alignment horizontal="center" vertical="center" wrapText="1"/>
    </xf>
    <xf numFmtId="0" fontId="22" fillId="0" borderId="72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1" fontId="24" fillId="0" borderId="13" xfId="0" applyNumberFormat="1" applyFont="1" applyFill="1" applyBorder="1" applyAlignment="1">
      <alignment horizontal="center" vertical="center" wrapText="1"/>
    </xf>
    <xf numFmtId="1" fontId="31" fillId="0" borderId="23" xfId="0" applyNumberFormat="1" applyFont="1" applyFill="1" applyBorder="1" applyAlignment="1">
      <alignment horizontal="center" vertical="center" wrapText="1"/>
    </xf>
    <xf numFmtId="1" fontId="31" fillId="0" borderId="22" xfId="0" applyNumberFormat="1" applyFont="1" applyFill="1" applyBorder="1" applyAlignment="1">
      <alignment horizontal="center" vertical="center" wrapText="1"/>
    </xf>
    <xf numFmtId="1" fontId="31" fillId="0" borderId="51" xfId="0" applyNumberFormat="1" applyFont="1" applyFill="1" applyBorder="1" applyAlignment="1">
      <alignment horizontal="center" vertical="center" wrapText="1"/>
    </xf>
    <xf numFmtId="1" fontId="24" fillId="13" borderId="67" xfId="0" applyNumberFormat="1" applyFont="1" applyFill="1" applyBorder="1" applyAlignment="1">
      <alignment horizontal="center" vertical="center" wrapText="1"/>
    </xf>
    <xf numFmtId="1" fontId="24" fillId="13" borderId="72" xfId="0" applyNumberFormat="1" applyFont="1" applyFill="1" applyBorder="1" applyAlignment="1">
      <alignment horizontal="center" vertical="center" wrapText="1"/>
    </xf>
    <xf numFmtId="1" fontId="24" fillId="13" borderId="14" xfId="0" applyNumberFormat="1" applyFont="1" applyFill="1" applyBorder="1" applyAlignment="1">
      <alignment horizontal="center" vertical="center" wrapText="1"/>
    </xf>
    <xf numFmtId="1" fontId="24" fillId="13" borderId="70" xfId="0" applyNumberFormat="1" applyFont="1" applyFill="1" applyBorder="1" applyAlignment="1">
      <alignment horizontal="center" vertical="center" wrapText="1"/>
    </xf>
    <xf numFmtId="1" fontId="24" fillId="13" borderId="73" xfId="0" applyNumberFormat="1" applyFont="1" applyFill="1" applyBorder="1" applyAlignment="1">
      <alignment horizontal="center" vertical="center" wrapText="1"/>
    </xf>
    <xf numFmtId="1" fontId="24" fillId="13" borderId="50" xfId="0" applyNumberFormat="1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32" fillId="0" borderId="48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79" xfId="0" applyFont="1" applyFill="1" applyBorder="1" applyAlignment="1">
      <alignment horizontal="center" vertical="center" wrapText="1"/>
    </xf>
    <xf numFmtId="0" fontId="32" fillId="0" borderId="82" xfId="0" applyFont="1" applyFill="1" applyBorder="1" applyAlignment="1">
      <alignment horizontal="center" vertical="center" wrapText="1"/>
    </xf>
    <xf numFmtId="0" fontId="32" fillId="0" borderId="80" xfId="0" applyFont="1" applyFill="1" applyBorder="1" applyAlignment="1">
      <alignment horizontal="center" vertical="center" wrapText="1"/>
    </xf>
    <xf numFmtId="0" fontId="32" fillId="0" borderId="71" xfId="0" applyFont="1" applyFill="1" applyBorder="1" applyAlignment="1">
      <alignment horizontal="center" vertical="center"/>
    </xf>
    <xf numFmtId="0" fontId="32" fillId="0" borderId="6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25" fillId="37" borderId="52" xfId="0" applyFont="1" applyFill="1" applyBorder="1" applyAlignment="1">
      <alignment horizontal="center" vertical="center" wrapText="1"/>
    </xf>
    <xf numFmtId="0" fontId="25" fillId="37" borderId="25" xfId="0" applyFont="1" applyFill="1" applyBorder="1" applyAlignment="1">
      <alignment horizontal="center" vertical="center" wrapText="1"/>
    </xf>
    <xf numFmtId="0" fontId="77" fillId="37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/>
    </xf>
    <xf numFmtId="0" fontId="5" fillId="0" borderId="66" xfId="0" applyFont="1" applyFill="1" applyBorder="1" applyAlignment="1">
      <alignment/>
    </xf>
    <xf numFmtId="0" fontId="24" fillId="0" borderId="64" xfId="0" applyFont="1" applyFill="1" applyBorder="1" applyAlignment="1">
      <alignment vertical="top" wrapText="1"/>
    </xf>
    <xf numFmtId="0" fontId="22" fillId="0" borderId="59" xfId="0" applyFont="1" applyFill="1" applyBorder="1" applyAlignment="1">
      <alignment horizontal="center" vertical="top" wrapText="1"/>
    </xf>
    <xf numFmtId="0" fontId="22" fillId="0" borderId="67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67" xfId="0" applyFont="1" applyFill="1" applyBorder="1" applyAlignment="1">
      <alignment horizontal="center" vertical="center" wrapText="1"/>
    </xf>
    <xf numFmtId="0" fontId="24" fillId="0" borderId="70" xfId="0" applyFont="1" applyFill="1" applyBorder="1" applyAlignment="1">
      <alignment horizontal="center" vertical="center" wrapText="1"/>
    </xf>
    <xf numFmtId="1" fontId="24" fillId="0" borderId="73" xfId="0" applyNumberFormat="1" applyFont="1" applyFill="1" applyBorder="1" applyAlignment="1">
      <alignment horizontal="center" vertical="center" wrapText="1"/>
    </xf>
    <xf numFmtId="0" fontId="24" fillId="13" borderId="32" xfId="0" applyFont="1" applyFill="1" applyBorder="1" applyAlignment="1">
      <alignment horizontal="center" vertical="center" wrapText="1"/>
    </xf>
    <xf numFmtId="0" fontId="24" fillId="13" borderId="54" xfId="0" applyFont="1" applyFill="1" applyBorder="1" applyAlignment="1">
      <alignment horizontal="center" vertical="center" wrapText="1"/>
    </xf>
    <xf numFmtId="0" fontId="25" fillId="13" borderId="31" xfId="0" applyFont="1" applyFill="1" applyBorder="1" applyAlignment="1">
      <alignment horizontal="center" vertical="center" wrapText="1"/>
    </xf>
    <xf numFmtId="0" fontId="25" fillId="13" borderId="32" xfId="0" applyFont="1" applyFill="1" applyBorder="1" applyAlignment="1">
      <alignment horizontal="center" vertical="center" wrapText="1"/>
    </xf>
    <xf numFmtId="0" fontId="22" fillId="37" borderId="11" xfId="0" applyFont="1" applyFill="1" applyBorder="1" applyAlignment="1">
      <alignment horizontal="center" vertical="center"/>
    </xf>
    <xf numFmtId="1" fontId="24" fillId="12" borderId="65" xfId="0" applyNumberFormat="1" applyFont="1" applyFill="1" applyBorder="1" applyAlignment="1">
      <alignment horizontal="center" vertical="center"/>
    </xf>
    <xf numFmtId="1" fontId="24" fillId="12" borderId="67" xfId="0" applyNumberFormat="1" applyFont="1" applyFill="1" applyBorder="1" applyAlignment="1">
      <alignment horizontal="center" vertical="center"/>
    </xf>
    <xf numFmtId="1" fontId="24" fillId="13" borderId="39" xfId="0" applyNumberFormat="1" applyFont="1" applyFill="1" applyBorder="1" applyAlignment="1">
      <alignment horizontal="center" vertical="center"/>
    </xf>
    <xf numFmtId="1" fontId="24" fillId="13" borderId="61" xfId="0" applyNumberFormat="1" applyFont="1" applyFill="1" applyBorder="1" applyAlignment="1">
      <alignment horizontal="center" vertical="center"/>
    </xf>
    <xf numFmtId="49" fontId="24" fillId="0" borderId="40" xfId="0" applyNumberFormat="1" applyFont="1" applyBorder="1" applyAlignment="1">
      <alignment horizontal="center" vertical="center" wrapText="1"/>
    </xf>
    <xf numFmtId="49" fontId="24" fillId="0" borderId="77" xfId="0" applyNumberFormat="1" applyFont="1" applyBorder="1" applyAlignment="1">
      <alignment horizontal="center" vertical="center" wrapText="1"/>
    </xf>
    <xf numFmtId="0" fontId="24" fillId="0" borderId="46" xfId="0" applyFont="1" applyFill="1" applyBorder="1" applyAlignment="1">
      <alignment vertical="top" wrapText="1"/>
    </xf>
    <xf numFmtId="0" fontId="24" fillId="0" borderId="24" xfId="0" applyFont="1" applyFill="1" applyBorder="1" applyAlignment="1">
      <alignment vertical="top" wrapText="1"/>
    </xf>
    <xf numFmtId="0" fontId="24" fillId="0" borderId="49" xfId="0" applyFont="1" applyFill="1" applyBorder="1" applyAlignment="1">
      <alignment vertical="top" wrapText="1"/>
    </xf>
    <xf numFmtId="0" fontId="22" fillId="0" borderId="47" xfId="0" applyFont="1" applyFill="1" applyBorder="1" applyAlignment="1">
      <alignment horizontal="center" vertical="top" wrapText="1"/>
    </xf>
    <xf numFmtId="0" fontId="24" fillId="0" borderId="37" xfId="0" applyFont="1" applyFill="1" applyBorder="1" applyAlignment="1">
      <alignment vertical="top" wrapText="1"/>
    </xf>
    <xf numFmtId="0" fontId="24" fillId="0" borderId="36" xfId="0" applyFont="1" applyFill="1" applyBorder="1" applyAlignment="1">
      <alignment vertical="top" wrapText="1"/>
    </xf>
    <xf numFmtId="0" fontId="24" fillId="0" borderId="52" xfId="0" applyFont="1" applyFill="1" applyBorder="1" applyAlignment="1">
      <alignment vertical="top" wrapText="1"/>
    </xf>
    <xf numFmtId="0" fontId="24" fillId="0" borderId="66" xfId="0" applyFont="1" applyFill="1" applyBorder="1" applyAlignment="1">
      <alignment vertical="top" wrapText="1"/>
    </xf>
    <xf numFmtId="0" fontId="22" fillId="35" borderId="32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37" borderId="20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35" borderId="74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33" borderId="21" xfId="0" applyFont="1" applyFill="1" applyBorder="1" applyAlignment="1">
      <alignment horizontal="center" vertical="center" wrapText="1"/>
    </xf>
    <xf numFmtId="0" fontId="24" fillId="37" borderId="21" xfId="0" applyFont="1" applyFill="1" applyBorder="1" applyAlignment="1">
      <alignment horizontal="center" vertical="center" wrapText="1"/>
    </xf>
    <xf numFmtId="49" fontId="31" fillId="31" borderId="81" xfId="0" applyNumberFormat="1" applyFont="1" applyFill="1" applyBorder="1" applyAlignment="1">
      <alignment horizontal="center" vertical="center" wrapText="1"/>
    </xf>
    <xf numFmtId="0" fontId="22" fillId="2" borderId="35" xfId="0" applyFont="1" applyFill="1" applyBorder="1" applyAlignment="1">
      <alignment horizontal="center" vertical="center" wrapText="1"/>
    </xf>
    <xf numFmtId="1" fontId="24" fillId="38" borderId="71" xfId="0" applyNumberFormat="1" applyFont="1" applyFill="1" applyBorder="1" applyAlignment="1">
      <alignment horizontal="center" vertical="center" wrapText="1"/>
    </xf>
    <xf numFmtId="0" fontId="22" fillId="35" borderId="18" xfId="0" applyFont="1" applyFill="1" applyBorder="1" applyAlignment="1">
      <alignment horizontal="center" vertical="center"/>
    </xf>
    <xf numFmtId="49" fontId="30" fillId="35" borderId="33" xfId="0" applyNumberFormat="1" applyFont="1" applyFill="1" applyBorder="1" applyAlignment="1">
      <alignment horizontal="center" vertical="center" wrapText="1"/>
    </xf>
    <xf numFmtId="0" fontId="22" fillId="35" borderId="20" xfId="0" applyFont="1" applyFill="1" applyBorder="1" applyAlignment="1">
      <alignment horizontal="left" vertical="center" wrapText="1"/>
    </xf>
    <xf numFmtId="0" fontId="22" fillId="35" borderId="11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/>
    </xf>
    <xf numFmtId="0" fontId="77" fillId="37" borderId="10" xfId="0" applyFont="1" applyFill="1" applyBorder="1" applyAlignment="1">
      <alignment horizontal="center" vertical="center" wrapText="1"/>
    </xf>
    <xf numFmtId="0" fontId="22" fillId="2" borderId="51" xfId="0" applyFont="1" applyFill="1" applyBorder="1" applyAlignment="1">
      <alignment horizontal="center" vertical="center" wrapText="1"/>
    </xf>
    <xf numFmtId="1" fontId="24" fillId="41" borderId="72" xfId="0" applyNumberFormat="1" applyFont="1" applyFill="1" applyBorder="1" applyAlignment="1">
      <alignment horizontal="center" vertical="center" wrapText="1"/>
    </xf>
    <xf numFmtId="1" fontId="24" fillId="41" borderId="14" xfId="0" applyNumberFormat="1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1" fontId="24" fillId="41" borderId="65" xfId="0" applyNumberFormat="1" applyFont="1" applyFill="1" applyBorder="1" applyAlignment="1">
      <alignment horizontal="center" vertical="center" wrapText="1"/>
    </xf>
    <xf numFmtId="49" fontId="24" fillId="41" borderId="71" xfId="0" applyNumberFormat="1" applyFont="1" applyFill="1" applyBorder="1" applyAlignment="1">
      <alignment horizontal="center" vertical="center" wrapText="1"/>
    </xf>
    <xf numFmtId="0" fontId="24" fillId="41" borderId="14" xfId="0" applyFont="1" applyFill="1" applyBorder="1" applyAlignment="1">
      <alignment horizontal="left" vertical="center" wrapText="1"/>
    </xf>
    <xf numFmtId="0" fontId="31" fillId="41" borderId="78" xfId="0" applyFont="1" applyFill="1" applyBorder="1" applyAlignment="1">
      <alignment horizontal="left" vertical="center" wrapText="1"/>
    </xf>
    <xf numFmtId="0" fontId="31" fillId="41" borderId="65" xfId="0" applyFont="1" applyFill="1" applyBorder="1" applyAlignment="1">
      <alignment horizontal="left" vertical="center" wrapText="1"/>
    </xf>
    <xf numFmtId="49" fontId="30" fillId="41" borderId="65" xfId="0" applyNumberFormat="1" applyFont="1" applyFill="1" applyBorder="1" applyAlignment="1">
      <alignment horizontal="center" vertical="center" wrapText="1"/>
    </xf>
    <xf numFmtId="49" fontId="30" fillId="41" borderId="72" xfId="0" applyNumberFormat="1" applyFont="1" applyFill="1" applyBorder="1" applyAlignment="1">
      <alignment horizontal="center" vertical="center" wrapText="1"/>
    </xf>
    <xf numFmtId="1" fontId="24" fillId="41" borderId="71" xfId="0" applyNumberFormat="1" applyFont="1" applyFill="1" applyBorder="1" applyAlignment="1">
      <alignment horizontal="center" vertical="center" wrapText="1"/>
    </xf>
    <xf numFmtId="1" fontId="24" fillId="41" borderId="70" xfId="0" applyNumberFormat="1" applyFont="1" applyFill="1" applyBorder="1" applyAlignment="1">
      <alignment horizontal="center" vertical="center" wrapText="1"/>
    </xf>
    <xf numFmtId="1" fontId="24" fillId="41" borderId="69" xfId="0" applyNumberFormat="1" applyFont="1" applyFill="1" applyBorder="1" applyAlignment="1">
      <alignment horizontal="center" vertical="center" wrapText="1"/>
    </xf>
    <xf numFmtId="1" fontId="24" fillId="41" borderId="67" xfId="0" applyNumberFormat="1" applyFont="1" applyFill="1" applyBorder="1" applyAlignment="1">
      <alignment horizontal="center" vertical="center" wrapText="1"/>
    </xf>
    <xf numFmtId="0" fontId="32" fillId="35" borderId="11" xfId="0" applyFont="1" applyFill="1" applyBorder="1" applyAlignment="1">
      <alignment horizontal="center" vertical="center" wrapText="1"/>
    </xf>
    <xf numFmtId="49" fontId="32" fillId="35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/>
    </xf>
    <xf numFmtId="0" fontId="16" fillId="40" borderId="68" xfId="0" applyFont="1" applyFill="1" applyBorder="1" applyAlignment="1">
      <alignment horizontal="center" vertical="center" wrapText="1"/>
    </xf>
    <xf numFmtId="0" fontId="16" fillId="40" borderId="50" xfId="0" applyFont="1" applyFill="1" applyBorder="1" applyAlignment="1">
      <alignment horizontal="center" vertical="center" wrapText="1"/>
    </xf>
    <xf numFmtId="0" fontId="16" fillId="40" borderId="61" xfId="0" applyFont="1" applyFill="1" applyBorder="1" applyAlignment="1">
      <alignment horizontal="center" vertical="center" wrapText="1"/>
    </xf>
    <xf numFmtId="0" fontId="18" fillId="35" borderId="46" xfId="0" applyFont="1" applyFill="1" applyBorder="1" applyAlignment="1">
      <alignment horizontal="center" vertical="center" wrapText="1"/>
    </xf>
    <xf numFmtId="0" fontId="32" fillId="35" borderId="24" xfId="0" applyFont="1" applyFill="1" applyBorder="1" applyAlignment="1">
      <alignment horizontal="center" vertical="center" wrapText="1"/>
    </xf>
    <xf numFmtId="49" fontId="32" fillId="35" borderId="24" xfId="0" applyNumberFormat="1" applyFont="1" applyFill="1" applyBorder="1" applyAlignment="1">
      <alignment horizontal="center" vertical="center" wrapText="1"/>
    </xf>
    <xf numFmtId="0" fontId="16" fillId="35" borderId="24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/>
    </xf>
    <xf numFmtId="0" fontId="3" fillId="35" borderId="36" xfId="0" applyFont="1" applyFill="1" applyBorder="1" applyAlignment="1">
      <alignment/>
    </xf>
    <xf numFmtId="0" fontId="18" fillId="35" borderId="19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/>
    </xf>
    <xf numFmtId="0" fontId="18" fillId="35" borderId="52" xfId="0" applyFont="1" applyFill="1" applyBorder="1" applyAlignment="1">
      <alignment horizontal="center" vertical="center" wrapText="1"/>
    </xf>
    <xf numFmtId="0" fontId="32" fillId="35" borderId="25" xfId="0" applyFont="1" applyFill="1" applyBorder="1" applyAlignment="1">
      <alignment horizontal="center" vertical="center" wrapText="1"/>
    </xf>
    <xf numFmtId="49" fontId="32" fillId="35" borderId="25" xfId="0" applyNumberFormat="1" applyFont="1" applyFill="1" applyBorder="1" applyAlignment="1">
      <alignment horizontal="center" vertical="center" wrapText="1"/>
    </xf>
    <xf numFmtId="0" fontId="16" fillId="35" borderId="25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/>
    </xf>
    <xf numFmtId="0" fontId="3" fillId="35" borderId="66" xfId="0" applyFont="1" applyFill="1" applyBorder="1" applyAlignment="1">
      <alignment/>
    </xf>
    <xf numFmtId="0" fontId="15" fillId="35" borderId="49" xfId="0" applyFont="1" applyFill="1" applyBorder="1" applyAlignment="1">
      <alignment horizontal="center" vertical="center" wrapText="1"/>
    </xf>
    <xf numFmtId="0" fontId="15" fillId="35" borderId="17" xfId="0" applyFont="1" applyFill="1" applyBorder="1" applyAlignment="1">
      <alignment horizontal="center" vertical="center" wrapText="1"/>
    </xf>
    <xf numFmtId="0" fontId="15" fillId="35" borderId="62" xfId="0" applyFont="1" applyFill="1" applyBorder="1" applyAlignment="1">
      <alignment horizontal="center" vertical="center" wrapText="1"/>
    </xf>
    <xf numFmtId="0" fontId="16" fillId="35" borderId="37" xfId="0" applyFont="1" applyFill="1" applyBorder="1" applyAlignment="1">
      <alignment horizontal="center" vertical="center" wrapText="1"/>
    </xf>
    <xf numFmtId="0" fontId="16" fillId="35" borderId="15" xfId="0" applyFont="1" applyFill="1" applyBorder="1" applyAlignment="1">
      <alignment horizontal="center" vertical="center" wrapText="1"/>
    </xf>
    <xf numFmtId="0" fontId="16" fillId="35" borderId="64" xfId="0" applyFont="1" applyFill="1" applyBorder="1" applyAlignment="1">
      <alignment horizontal="center" vertical="center" wrapText="1"/>
    </xf>
    <xf numFmtId="0" fontId="18" fillId="35" borderId="36" xfId="0" applyFont="1" applyFill="1" applyBorder="1" applyAlignment="1">
      <alignment horizontal="center" vertical="center" wrapText="1"/>
    </xf>
    <xf numFmtId="0" fontId="18" fillId="35" borderId="47" xfId="0" applyFont="1" applyFill="1" applyBorder="1" applyAlignment="1">
      <alignment horizontal="center" vertical="center" wrapText="1"/>
    </xf>
    <xf numFmtId="0" fontId="18" fillId="35" borderId="18" xfId="0" applyFont="1" applyFill="1" applyBorder="1" applyAlignment="1">
      <alignment horizontal="center" vertical="center" wrapText="1"/>
    </xf>
    <xf numFmtId="0" fontId="18" fillId="35" borderId="20" xfId="0" applyFont="1" applyFill="1" applyBorder="1" applyAlignment="1">
      <alignment horizontal="center" vertical="center" wrapText="1"/>
    </xf>
    <xf numFmtId="0" fontId="18" fillId="35" borderId="66" xfId="0" applyFont="1" applyFill="1" applyBorder="1" applyAlignment="1">
      <alignment horizontal="center" vertical="center" wrapText="1"/>
    </xf>
    <xf numFmtId="0" fontId="18" fillId="35" borderId="59" xfId="0" applyFont="1" applyFill="1" applyBorder="1" applyAlignment="1">
      <alignment horizontal="center" vertical="center" wrapText="1"/>
    </xf>
    <xf numFmtId="0" fontId="18" fillId="35" borderId="57" xfId="0" applyFont="1" applyFill="1" applyBorder="1" applyAlignment="1">
      <alignment horizontal="center" vertical="center" wrapText="1"/>
    </xf>
    <xf numFmtId="0" fontId="18" fillId="35" borderId="33" xfId="0" applyFont="1" applyFill="1" applyBorder="1" applyAlignment="1">
      <alignment horizontal="center" vertical="center" wrapText="1"/>
    </xf>
    <xf numFmtId="0" fontId="18" fillId="35" borderId="77" xfId="0" applyFont="1" applyFill="1" applyBorder="1" applyAlignment="1">
      <alignment horizontal="center" vertical="center" wrapText="1"/>
    </xf>
    <xf numFmtId="0" fontId="32" fillId="35" borderId="37" xfId="0" applyFont="1" applyFill="1" applyBorder="1" applyAlignment="1">
      <alignment horizontal="center" vertical="center" wrapText="1"/>
    </xf>
    <xf numFmtId="0" fontId="32" fillId="35" borderId="15" xfId="0" applyFont="1" applyFill="1" applyBorder="1" applyAlignment="1">
      <alignment horizontal="center" vertical="center" wrapText="1"/>
    </xf>
    <xf numFmtId="0" fontId="32" fillId="35" borderId="64" xfId="0" applyFont="1" applyFill="1" applyBorder="1" applyAlignment="1">
      <alignment horizontal="center" vertical="center" wrapText="1"/>
    </xf>
    <xf numFmtId="0" fontId="18" fillId="35" borderId="47" xfId="0" applyFont="1" applyFill="1" applyBorder="1" applyAlignment="1">
      <alignment horizontal="left" vertical="center" wrapText="1"/>
    </xf>
    <xf numFmtId="0" fontId="18" fillId="35" borderId="20" xfId="0" applyFont="1" applyFill="1" applyBorder="1" applyAlignment="1">
      <alignment horizontal="left" vertical="center" wrapText="1"/>
    </xf>
    <xf numFmtId="0" fontId="18" fillId="35" borderId="59" xfId="0" applyFont="1" applyFill="1" applyBorder="1" applyAlignment="1">
      <alignment horizontal="left" vertical="center" wrapText="1"/>
    </xf>
    <xf numFmtId="0" fontId="18" fillId="35" borderId="83" xfId="0" applyFont="1" applyFill="1" applyBorder="1" applyAlignment="1">
      <alignment horizontal="center" vertical="center" wrapText="1"/>
    </xf>
    <xf numFmtId="0" fontId="18" fillId="35" borderId="76" xfId="0" applyFont="1" applyFill="1" applyBorder="1" applyAlignment="1">
      <alignment horizontal="center" vertical="center" wrapText="1"/>
    </xf>
    <xf numFmtId="0" fontId="18" fillId="35" borderId="84" xfId="0" applyFont="1" applyFill="1" applyBorder="1" applyAlignment="1">
      <alignment horizontal="center" vertical="center" wrapText="1"/>
    </xf>
    <xf numFmtId="0" fontId="19" fillId="0" borderId="0" xfId="53" applyFont="1" applyAlignment="1">
      <alignment horizontal="center"/>
      <protection/>
    </xf>
    <xf numFmtId="0" fontId="33" fillId="0" borderId="0" xfId="53" applyFont="1" applyAlignment="1">
      <alignment horizontal="left"/>
      <protection/>
    </xf>
    <xf numFmtId="0" fontId="19" fillId="0" borderId="0" xfId="53" applyFont="1" applyAlignment="1">
      <alignment horizontal="right"/>
      <protection/>
    </xf>
    <xf numFmtId="0" fontId="33" fillId="0" borderId="0" xfId="53" applyFont="1" applyAlignment="1">
      <alignment horizontal="right"/>
      <protection/>
    </xf>
    <xf numFmtId="0" fontId="33" fillId="0" borderId="0" xfId="53" applyFont="1" applyAlignment="1">
      <alignment horizontal="center"/>
      <protection/>
    </xf>
    <xf numFmtId="0" fontId="33" fillId="0" borderId="0" xfId="53" applyFont="1" applyBorder="1" applyAlignment="1">
      <alignment horizontal="center"/>
      <protection/>
    </xf>
    <xf numFmtId="0" fontId="79" fillId="0" borderId="0" xfId="53" applyFont="1" applyAlignment="1">
      <alignment horizontal="left" vertical="top" wrapText="1"/>
      <protection/>
    </xf>
    <xf numFmtId="0" fontId="20" fillId="0" borderId="0" xfId="53" applyFont="1" applyAlignment="1">
      <alignment horizontal="left"/>
      <protection/>
    </xf>
    <xf numFmtId="0" fontId="20" fillId="0" borderId="0" xfId="53" applyFont="1" applyAlignment="1">
      <alignment horizontal="center" wrapText="1"/>
      <protection/>
    </xf>
    <xf numFmtId="0" fontId="20" fillId="0" borderId="0" xfId="53" applyFont="1" applyAlignment="1">
      <alignment horizontal="center"/>
      <protection/>
    </xf>
    <xf numFmtId="0" fontId="33" fillId="0" borderId="10" xfId="53" applyFont="1" applyBorder="1" applyAlignment="1">
      <alignment horizontal="righ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22" fillId="0" borderId="11" xfId="53" applyFont="1" applyBorder="1" applyAlignment="1">
      <alignment horizontal="center" vertical="center" textRotation="90"/>
      <protection/>
    </xf>
    <xf numFmtId="0" fontId="22" fillId="0" borderId="11" xfId="53" applyFont="1" applyBorder="1" applyAlignment="1">
      <alignment horizontal="center"/>
      <protection/>
    </xf>
    <xf numFmtId="0" fontId="22" fillId="0" borderId="11" xfId="53" applyFont="1" applyBorder="1" applyAlignment="1">
      <alignment horizontal="center" vertical="center" wrapText="1"/>
      <protection/>
    </xf>
    <xf numFmtId="0" fontId="22" fillId="0" borderId="11" xfId="53" applyFont="1" applyBorder="1" applyAlignment="1">
      <alignment horizontal="center" vertical="center"/>
      <protection/>
    </xf>
    <xf numFmtId="0" fontId="77" fillId="0" borderId="81" xfId="53" applyFont="1" applyBorder="1" applyAlignment="1">
      <alignment horizontal="right"/>
      <protection/>
    </xf>
    <xf numFmtId="0" fontId="77" fillId="0" borderId="30" xfId="53" applyFont="1" applyBorder="1" applyAlignment="1">
      <alignment horizontal="right"/>
      <protection/>
    </xf>
    <xf numFmtId="0" fontId="20" fillId="0" borderId="0" xfId="53" applyFont="1" applyAlignment="1">
      <alignment horizontal="center" vertical="top" wrapText="1"/>
      <protection/>
    </xf>
    <xf numFmtId="0" fontId="20" fillId="0" borderId="0" xfId="53" applyFont="1" applyAlignment="1">
      <alignment horizontal="center" vertical="top"/>
      <protection/>
    </xf>
    <xf numFmtId="0" fontId="22" fillId="0" borderId="0" xfId="53" applyFont="1" applyAlignment="1">
      <alignment horizontal="center" vertical="top" wrapText="1"/>
      <protection/>
    </xf>
    <xf numFmtId="0" fontId="22" fillId="0" borderId="0" xfId="53" applyFont="1" applyAlignment="1">
      <alignment horizontal="center" vertical="top"/>
      <protection/>
    </xf>
    <xf numFmtId="0" fontId="12" fillId="0" borderId="0" xfId="53" applyFont="1" applyAlignment="1">
      <alignment horizontal="center" vertical="top" wrapText="1"/>
      <protection/>
    </xf>
    <xf numFmtId="0" fontId="12" fillId="0" borderId="0" xfId="53" applyFont="1" applyAlignment="1">
      <alignment horizontal="center" vertical="top"/>
      <protection/>
    </xf>
    <xf numFmtId="0" fontId="20" fillId="0" borderId="11" xfId="53" applyFont="1" applyBorder="1" applyAlignment="1">
      <alignment horizontal="center" vertical="center"/>
      <protection/>
    </xf>
    <xf numFmtId="0" fontId="33" fillId="0" borderId="11" xfId="53" applyFont="1" applyBorder="1" applyAlignment="1">
      <alignment horizontal="center" vertical="center"/>
      <protection/>
    </xf>
    <xf numFmtId="0" fontId="20" fillId="0" borderId="33" xfId="0" applyFont="1" applyBorder="1" applyAlignment="1">
      <alignment horizontal="left"/>
    </xf>
    <xf numFmtId="0" fontId="20" fillId="0" borderId="76" xfId="0" applyFont="1" applyBorder="1" applyAlignment="1">
      <alignment horizontal="left"/>
    </xf>
    <xf numFmtId="0" fontId="20" fillId="0" borderId="44" xfId="0" applyFont="1" applyBorder="1" applyAlignment="1">
      <alignment horizontal="left"/>
    </xf>
    <xf numFmtId="0" fontId="20" fillId="0" borderId="77" xfId="0" applyFont="1" applyBorder="1" applyAlignment="1">
      <alignment horizontal="left"/>
    </xf>
    <xf numFmtId="0" fontId="20" fillId="0" borderId="84" xfId="0" applyFont="1" applyBorder="1" applyAlignment="1">
      <alignment horizontal="left"/>
    </xf>
    <xf numFmtId="0" fontId="20" fillId="0" borderId="45" xfId="0" applyFont="1" applyBorder="1" applyAlignment="1">
      <alignment horizontal="left"/>
    </xf>
    <xf numFmtId="0" fontId="30" fillId="0" borderId="21" xfId="0" applyFont="1" applyBorder="1" applyAlignment="1">
      <alignment horizontal="center" vertical="center" textRotation="90" wrapText="1"/>
    </xf>
    <xf numFmtId="0" fontId="30" fillId="0" borderId="65" xfId="0" applyFont="1" applyBorder="1" applyAlignment="1">
      <alignment horizontal="center" vertical="center" textRotation="90" wrapText="1"/>
    </xf>
    <xf numFmtId="0" fontId="22" fillId="0" borderId="27" xfId="0" applyFont="1" applyBorder="1" applyAlignment="1">
      <alignment horizontal="center" textRotation="90" wrapText="1"/>
    </xf>
    <xf numFmtId="0" fontId="0" fillId="0" borderId="56" xfId="0" applyBorder="1" applyAlignment="1">
      <alignment/>
    </xf>
    <xf numFmtId="0" fontId="0" fillId="0" borderId="70" xfId="0" applyBorder="1" applyAlignment="1">
      <alignment/>
    </xf>
    <xf numFmtId="0" fontId="22" fillId="0" borderId="46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2" fillId="0" borderId="57" xfId="0" applyNumberFormat="1" applyFont="1" applyBorder="1" applyAlignment="1">
      <alignment horizontal="center"/>
    </xf>
    <xf numFmtId="0" fontId="22" fillId="0" borderId="83" xfId="0" applyNumberFormat="1" applyFont="1" applyBorder="1" applyAlignment="1">
      <alignment horizontal="center"/>
    </xf>
    <xf numFmtId="0" fontId="22" fillId="0" borderId="75" xfId="0" applyNumberFormat="1" applyFont="1" applyBorder="1" applyAlignment="1">
      <alignment horizontal="center"/>
    </xf>
    <xf numFmtId="0" fontId="23" fillId="0" borderId="33" xfId="0" applyFont="1" applyBorder="1" applyAlignment="1">
      <alignment horizontal="left"/>
    </xf>
    <xf numFmtId="0" fontId="23" fillId="0" borderId="76" xfId="0" applyFont="1" applyBorder="1" applyAlignment="1">
      <alignment horizontal="left"/>
    </xf>
    <xf numFmtId="0" fontId="23" fillId="0" borderId="44" xfId="0" applyFont="1" applyBorder="1" applyAlignment="1">
      <alignment horizontal="left"/>
    </xf>
    <xf numFmtId="0" fontId="4" fillId="0" borderId="5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2" fontId="12" fillId="0" borderId="63" xfId="0" applyNumberFormat="1" applyFont="1" applyBorder="1" applyAlignment="1">
      <alignment horizontal="left" vertical="center" wrapText="1"/>
    </xf>
    <xf numFmtId="2" fontId="12" fillId="0" borderId="82" xfId="0" applyNumberFormat="1" applyFont="1" applyBorder="1" applyAlignment="1">
      <alignment horizontal="left" vertical="center" wrapText="1"/>
    </xf>
    <xf numFmtId="2" fontId="12" fillId="0" borderId="85" xfId="0" applyNumberFormat="1" applyFont="1" applyBorder="1" applyAlignment="1">
      <alignment horizontal="left" vertical="center" wrapText="1"/>
    </xf>
    <xf numFmtId="2" fontId="12" fillId="0" borderId="58" xfId="0" applyNumberFormat="1" applyFont="1" applyBorder="1" applyAlignment="1">
      <alignment horizontal="left" vertical="center" wrapText="1"/>
    </xf>
    <xf numFmtId="2" fontId="12" fillId="0" borderId="0" xfId="0" applyNumberFormat="1" applyFont="1" applyBorder="1" applyAlignment="1">
      <alignment horizontal="left" vertical="center" wrapText="1"/>
    </xf>
    <xf numFmtId="2" fontId="12" fillId="0" borderId="86" xfId="0" applyNumberFormat="1" applyFont="1" applyBorder="1" applyAlignment="1">
      <alignment horizontal="left" vertical="center" wrapText="1"/>
    </xf>
    <xf numFmtId="2" fontId="12" fillId="0" borderId="71" xfId="0" applyNumberFormat="1" applyFont="1" applyBorder="1" applyAlignment="1">
      <alignment horizontal="left" vertical="center" wrapText="1"/>
    </xf>
    <xf numFmtId="2" fontId="12" fillId="0" borderId="73" xfId="0" applyNumberFormat="1" applyFont="1" applyBorder="1" applyAlignment="1">
      <alignment horizontal="left" vertical="center" wrapText="1"/>
    </xf>
    <xf numFmtId="2" fontId="12" fillId="0" borderId="69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justify"/>
    </xf>
    <xf numFmtId="0" fontId="12" fillId="0" borderId="63" xfId="0" applyFont="1" applyBorder="1" applyAlignment="1">
      <alignment horizontal="center" vertical="center" textRotation="90" wrapText="1"/>
    </xf>
    <xf numFmtId="0" fontId="12" fillId="0" borderId="58" xfId="0" applyFont="1" applyBorder="1" applyAlignment="1">
      <alignment horizontal="center" vertical="center" textRotation="90" wrapText="1"/>
    </xf>
    <xf numFmtId="0" fontId="12" fillId="0" borderId="80" xfId="0" applyFont="1" applyBorder="1" applyAlignment="1">
      <alignment horizontal="center" vertical="center" wrapText="1"/>
    </xf>
    <xf numFmtId="0" fontId="12" fillId="0" borderId="8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22" fillId="0" borderId="83" xfId="0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0" fontId="12" fillId="0" borderId="85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8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textRotation="90" wrapText="1"/>
    </xf>
    <xf numFmtId="0" fontId="39" fillId="0" borderId="72" xfId="0" applyFont="1" applyBorder="1" applyAlignment="1">
      <alignment horizontal="center" vertical="center" textRotation="90" wrapText="1"/>
    </xf>
    <xf numFmtId="0" fontId="12" fillId="0" borderId="46" xfId="0" applyFont="1" applyBorder="1" applyAlignment="1">
      <alignment horizontal="center" textRotation="90" wrapText="1"/>
    </xf>
    <xf numFmtId="0" fontId="37" fillId="0" borderId="19" xfId="0" applyFont="1" applyBorder="1" applyAlignment="1">
      <alignment horizontal="center"/>
    </xf>
    <xf numFmtId="0" fontId="37" fillId="0" borderId="52" xfId="0" applyFont="1" applyBorder="1" applyAlignment="1">
      <alignment horizontal="center"/>
    </xf>
    <xf numFmtId="0" fontId="12" fillId="0" borderId="30" xfId="0" applyFont="1" applyBorder="1" applyAlignment="1">
      <alignment horizontal="center" vertical="center" textRotation="90" wrapText="1"/>
    </xf>
    <xf numFmtId="0" fontId="12" fillId="0" borderId="88" xfId="0" applyFont="1" applyBorder="1" applyAlignment="1">
      <alignment horizontal="center" vertical="center" textRotation="90" wrapText="1"/>
    </xf>
    <xf numFmtId="0" fontId="0" fillId="0" borderId="88" xfId="0" applyBorder="1" applyAlignment="1">
      <alignment/>
    </xf>
    <xf numFmtId="0" fontId="0" fillId="0" borderId="78" xfId="0" applyBorder="1" applyAlignment="1">
      <alignment/>
    </xf>
    <xf numFmtId="0" fontId="22" fillId="0" borderId="17" xfId="0" applyFont="1" applyBorder="1" applyAlignment="1">
      <alignment horizontal="center" vertical="center" wrapText="1"/>
    </xf>
    <xf numFmtId="0" fontId="22" fillId="0" borderId="76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textRotation="90" wrapText="1"/>
    </xf>
    <xf numFmtId="0" fontId="0" fillId="0" borderId="60" xfId="0" applyBorder="1" applyAlignment="1">
      <alignment/>
    </xf>
    <xf numFmtId="0" fontId="0" fillId="0" borderId="65" xfId="0" applyBorder="1" applyAlignment="1">
      <alignment/>
    </xf>
    <xf numFmtId="0" fontId="12" fillId="0" borderId="56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22" fillId="0" borderId="63" xfId="0" applyFont="1" applyFill="1" applyBorder="1" applyAlignment="1">
      <alignment horizontal="center" vertical="center" textRotation="90" wrapText="1"/>
    </xf>
    <xf numFmtId="0" fontId="22" fillId="0" borderId="58" xfId="0" applyFont="1" applyFill="1" applyBorder="1" applyAlignment="1">
      <alignment horizontal="center" vertical="center" textRotation="90" wrapText="1"/>
    </xf>
    <xf numFmtId="0" fontId="22" fillId="0" borderId="71" xfId="0" applyFont="1" applyFill="1" applyBorder="1" applyAlignment="1">
      <alignment horizontal="center" vertical="center" textRotation="90" wrapText="1"/>
    </xf>
    <xf numFmtId="0" fontId="22" fillId="0" borderId="52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 wrapText="1"/>
    </xf>
    <xf numFmtId="0" fontId="22" fillId="0" borderId="62" xfId="0" applyFont="1" applyFill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left" vertical="top" wrapText="1"/>
    </xf>
    <xf numFmtId="0" fontId="22" fillId="0" borderId="33" xfId="0" applyFont="1" applyFill="1" applyBorder="1" applyAlignment="1">
      <alignment horizontal="left" vertical="top" wrapText="1"/>
    </xf>
    <xf numFmtId="0" fontId="22" fillId="0" borderId="76" xfId="0" applyFont="1" applyFill="1" applyBorder="1" applyAlignment="1">
      <alignment horizontal="left" vertical="top" wrapText="1"/>
    </xf>
    <xf numFmtId="0" fontId="24" fillId="0" borderId="22" xfId="0" applyFont="1" applyFill="1" applyBorder="1" applyAlignment="1">
      <alignment vertical="top" wrapText="1"/>
    </xf>
    <xf numFmtId="0" fontId="0" fillId="0" borderId="22" xfId="0" applyBorder="1" applyAlignment="1">
      <alignment wrapText="1"/>
    </xf>
    <xf numFmtId="0" fontId="14" fillId="0" borderId="39" xfId="0" applyFont="1" applyBorder="1" applyAlignment="1" applyProtection="1">
      <alignment horizontal="center" vertical="center"/>
      <protection locked="0"/>
    </xf>
    <xf numFmtId="0" fontId="14" fillId="0" borderId="68" xfId="0" applyFont="1" applyBorder="1" applyAlignment="1" applyProtection="1">
      <alignment horizontal="center" vertical="center"/>
      <protection locked="0"/>
    </xf>
    <xf numFmtId="0" fontId="14" fillId="0" borderId="61" xfId="0" applyFont="1" applyBorder="1" applyAlignment="1" applyProtection="1">
      <alignment horizontal="center" vertical="center"/>
      <protection locked="0"/>
    </xf>
    <xf numFmtId="49" fontId="24" fillId="0" borderId="39" xfId="0" applyNumberFormat="1" applyFont="1" applyBorder="1" applyAlignment="1">
      <alignment horizontal="center" vertical="center" wrapText="1"/>
    </xf>
    <xf numFmtId="0" fontId="0" fillId="0" borderId="68" xfId="0" applyBorder="1" applyAlignment="1">
      <alignment wrapText="1"/>
    </xf>
    <xf numFmtId="0" fontId="0" fillId="0" borderId="23" xfId="0" applyBorder="1" applyAlignment="1">
      <alignment wrapText="1"/>
    </xf>
    <xf numFmtId="1" fontId="21" fillId="0" borderId="0" xfId="0" applyNumberFormat="1" applyFont="1" applyFill="1" applyBorder="1" applyAlignment="1">
      <alignment horizontal="right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left" vertical="top" wrapText="1"/>
    </xf>
    <xf numFmtId="0" fontId="22" fillId="0" borderId="24" xfId="0" applyFont="1" applyFill="1" applyBorder="1" applyAlignment="1">
      <alignment horizontal="left" vertical="top" wrapText="1"/>
    </xf>
    <xf numFmtId="0" fontId="22" fillId="0" borderId="49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vertical="top" wrapText="1" shrinkToFit="1"/>
    </xf>
    <xf numFmtId="0" fontId="0" fillId="0" borderId="0" xfId="0" applyAlignment="1">
      <alignment horizontal="justify" vertical="top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Учебный план 170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23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T7" sqref="T7"/>
    </sheetView>
  </sheetViews>
  <sheetFormatPr defaultColWidth="9.00390625" defaultRowHeight="12.75"/>
  <cols>
    <col min="1" max="1" width="2.75390625" style="4" customWidth="1"/>
    <col min="2" max="15" width="2.75390625" style="3" customWidth="1"/>
    <col min="16" max="21" width="2.75390625" style="4" customWidth="1"/>
    <col min="22" max="32" width="2.75390625" style="2" customWidth="1"/>
    <col min="33" max="55" width="2.75390625" style="3" customWidth="1"/>
    <col min="56" max="56" width="4.625" style="3" customWidth="1"/>
    <col min="57" max="61" width="2.75390625" style="3" customWidth="1"/>
    <col min="62" max="62" width="4.625" style="3" customWidth="1"/>
    <col min="63" max="63" width="4.75390625" style="3" customWidth="1"/>
    <col min="64" max="16384" width="9.125" style="3" customWidth="1"/>
  </cols>
  <sheetData>
    <row r="1" spans="1:64" ht="15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781" t="s">
        <v>62</v>
      </c>
      <c r="AX1" s="781"/>
      <c r="AY1" s="781"/>
      <c r="AZ1" s="781"/>
      <c r="BA1" s="781"/>
      <c r="BB1" s="781"/>
      <c r="BC1" s="781"/>
      <c r="BD1" s="781"/>
      <c r="BE1" s="781"/>
      <c r="BF1" s="781"/>
      <c r="BG1" s="781"/>
      <c r="BH1" s="781"/>
      <c r="BI1" s="781"/>
      <c r="BJ1" s="781"/>
      <c r="BK1" s="51"/>
      <c r="BL1" s="52"/>
    </row>
    <row r="2" spans="1:64" ht="15.75">
      <c r="A2" s="782" t="s">
        <v>63</v>
      </c>
      <c r="B2" s="783"/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50"/>
      <c r="N2" s="53"/>
      <c r="O2" s="53"/>
      <c r="P2" s="780" t="s">
        <v>64</v>
      </c>
      <c r="Q2" s="784"/>
      <c r="R2" s="784"/>
      <c r="S2" s="784"/>
      <c r="T2" s="784"/>
      <c r="U2" s="784"/>
      <c r="V2" s="784"/>
      <c r="W2" s="784"/>
      <c r="X2" s="784"/>
      <c r="Y2" s="784"/>
      <c r="Z2" s="784"/>
      <c r="AA2" s="784"/>
      <c r="AB2" s="784"/>
      <c r="AC2" s="784"/>
      <c r="AD2" s="784"/>
      <c r="AE2" s="784"/>
      <c r="AF2" s="784"/>
      <c r="AG2" s="784"/>
      <c r="AH2" s="784"/>
      <c r="AI2" s="784"/>
      <c r="AJ2" s="784"/>
      <c r="AK2" s="784"/>
      <c r="AL2" s="784"/>
      <c r="AM2" s="784"/>
      <c r="AN2" s="784"/>
      <c r="AO2" s="784"/>
      <c r="AP2" s="784"/>
      <c r="AQ2" s="784"/>
      <c r="AR2" s="784"/>
      <c r="AS2" s="784"/>
      <c r="AT2" s="784"/>
      <c r="AU2" s="53"/>
      <c r="AV2" s="53"/>
      <c r="AW2" s="781" t="s">
        <v>65</v>
      </c>
      <c r="AX2" s="781"/>
      <c r="AY2" s="781"/>
      <c r="AZ2" s="781"/>
      <c r="BA2" s="781"/>
      <c r="BB2" s="781"/>
      <c r="BC2" s="781"/>
      <c r="BD2" s="781"/>
      <c r="BE2" s="781"/>
      <c r="BF2" s="781"/>
      <c r="BG2" s="781"/>
      <c r="BH2" s="781"/>
      <c r="BI2" s="781"/>
      <c r="BJ2" s="781"/>
      <c r="BK2" s="51"/>
      <c r="BL2" s="52"/>
    </row>
    <row r="3" spans="1:64" ht="15.75">
      <c r="A3" s="783" t="s">
        <v>66</v>
      </c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50"/>
      <c r="N3" s="780" t="s">
        <v>233</v>
      </c>
      <c r="O3" s="780"/>
      <c r="P3" s="780"/>
      <c r="Q3" s="780"/>
      <c r="R3" s="780"/>
      <c r="S3" s="780"/>
      <c r="T3" s="780"/>
      <c r="U3" s="780"/>
      <c r="V3" s="780"/>
      <c r="W3" s="780"/>
      <c r="X3" s="780"/>
      <c r="Y3" s="780"/>
      <c r="Z3" s="780"/>
      <c r="AA3" s="780"/>
      <c r="AB3" s="780"/>
      <c r="AC3" s="780"/>
      <c r="AD3" s="780"/>
      <c r="AE3" s="780"/>
      <c r="AF3" s="780"/>
      <c r="AG3" s="780"/>
      <c r="AH3" s="780"/>
      <c r="AI3" s="780"/>
      <c r="AJ3" s="780"/>
      <c r="AK3" s="780"/>
      <c r="AL3" s="780"/>
      <c r="AM3" s="780"/>
      <c r="AN3" s="780"/>
      <c r="AO3" s="780"/>
      <c r="AP3" s="780"/>
      <c r="AQ3" s="780"/>
      <c r="AR3" s="780"/>
      <c r="AS3" s="780"/>
      <c r="AT3" s="780"/>
      <c r="AU3" s="780"/>
      <c r="AV3" s="53"/>
      <c r="AW3" s="781" t="s">
        <v>67</v>
      </c>
      <c r="AX3" s="781"/>
      <c r="AY3" s="781"/>
      <c r="AZ3" s="781"/>
      <c r="BA3" s="781"/>
      <c r="BB3" s="781"/>
      <c r="BC3" s="781"/>
      <c r="BD3" s="781"/>
      <c r="BE3" s="781"/>
      <c r="BF3" s="781"/>
      <c r="BG3" s="781"/>
      <c r="BH3" s="781"/>
      <c r="BI3" s="781"/>
      <c r="BJ3" s="781"/>
      <c r="BK3" s="781"/>
      <c r="BL3" s="52"/>
    </row>
    <row r="4" spans="1:64" ht="15.75">
      <c r="A4" s="790" t="s">
        <v>227</v>
      </c>
      <c r="B4" s="790"/>
      <c r="C4" s="790"/>
      <c r="D4" s="790"/>
      <c r="E4" s="790"/>
      <c r="F4" s="790"/>
      <c r="G4" s="790"/>
      <c r="H4" s="790"/>
      <c r="I4" s="790"/>
      <c r="J4" s="790"/>
      <c r="K4" s="790"/>
      <c r="L4" s="790"/>
      <c r="M4" s="50"/>
      <c r="N4" s="53"/>
      <c r="O4" s="53"/>
      <c r="P4" s="784" t="s">
        <v>230</v>
      </c>
      <c r="Q4" s="784"/>
      <c r="R4" s="784"/>
      <c r="S4" s="784"/>
      <c r="T4" s="784"/>
      <c r="U4" s="784"/>
      <c r="V4" s="784"/>
      <c r="W4" s="784"/>
      <c r="X4" s="784"/>
      <c r="Y4" s="784"/>
      <c r="Z4" s="784"/>
      <c r="AA4" s="784"/>
      <c r="AB4" s="784"/>
      <c r="AC4" s="784"/>
      <c r="AD4" s="784"/>
      <c r="AE4" s="784"/>
      <c r="AF4" s="784"/>
      <c r="AG4" s="784"/>
      <c r="AH4" s="784"/>
      <c r="AI4" s="784"/>
      <c r="AJ4" s="784"/>
      <c r="AK4" s="784"/>
      <c r="AL4" s="784"/>
      <c r="AM4" s="784"/>
      <c r="AN4" s="784"/>
      <c r="AO4" s="784"/>
      <c r="AP4" s="784"/>
      <c r="AQ4" s="784"/>
      <c r="AR4" s="784"/>
      <c r="AS4" s="784"/>
      <c r="AT4" s="784"/>
      <c r="AU4" s="53"/>
      <c r="AV4" s="53"/>
      <c r="AW4" s="781" t="s">
        <v>229</v>
      </c>
      <c r="AX4" s="781"/>
      <c r="AY4" s="781"/>
      <c r="AZ4" s="781"/>
      <c r="BA4" s="781"/>
      <c r="BB4" s="781"/>
      <c r="BC4" s="781"/>
      <c r="BD4" s="781"/>
      <c r="BE4" s="781"/>
      <c r="BF4" s="781"/>
      <c r="BG4" s="781"/>
      <c r="BH4" s="781"/>
      <c r="BI4" s="781"/>
      <c r="BJ4" s="781"/>
      <c r="BK4" s="781"/>
      <c r="BL4" s="52"/>
    </row>
    <row r="5" spans="1:64" ht="15.75">
      <c r="A5" s="785" t="s">
        <v>228</v>
      </c>
      <c r="B5" s="785"/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5"/>
      <c r="N5" s="785"/>
      <c r="O5" s="785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3"/>
      <c r="AV5" s="53"/>
      <c r="AW5" s="786" t="s">
        <v>232</v>
      </c>
      <c r="AX5" s="786"/>
      <c r="AY5" s="786"/>
      <c r="AZ5" s="786"/>
      <c r="BA5" s="786"/>
      <c r="BB5" s="786"/>
      <c r="BC5" s="786"/>
      <c r="BD5" s="786"/>
      <c r="BE5" s="786"/>
      <c r="BF5" s="786"/>
      <c r="BG5" s="786"/>
      <c r="BH5" s="786"/>
      <c r="BI5" s="786"/>
      <c r="BJ5" s="786"/>
      <c r="BK5" s="786"/>
      <c r="BL5" s="52"/>
    </row>
    <row r="6" spans="1:64" ht="28.5" customHeight="1">
      <c r="A6" s="787" t="s">
        <v>234</v>
      </c>
      <c r="B6" s="787"/>
      <c r="C6" s="787"/>
      <c r="D6" s="787"/>
      <c r="E6" s="787"/>
      <c r="F6" s="787"/>
      <c r="G6" s="787"/>
      <c r="H6" s="787"/>
      <c r="I6" s="787"/>
      <c r="J6" s="787"/>
      <c r="K6" s="787"/>
      <c r="L6" s="787"/>
      <c r="M6" s="54"/>
      <c r="N6" s="54"/>
      <c r="O6" s="54"/>
      <c r="P6" s="788" t="s">
        <v>231</v>
      </c>
      <c r="Q6" s="789"/>
      <c r="R6" s="789"/>
      <c r="S6" s="789"/>
      <c r="T6" s="789"/>
      <c r="U6" s="789"/>
      <c r="V6" s="789"/>
      <c r="W6" s="789"/>
      <c r="X6" s="789"/>
      <c r="Y6" s="789"/>
      <c r="Z6" s="789"/>
      <c r="AA6" s="789"/>
      <c r="AB6" s="789"/>
      <c r="AC6" s="789"/>
      <c r="AD6" s="789"/>
      <c r="AE6" s="789"/>
      <c r="AF6" s="789"/>
      <c r="AG6" s="789"/>
      <c r="AH6" s="789"/>
      <c r="AI6" s="789"/>
      <c r="AJ6" s="789"/>
      <c r="AK6" s="789"/>
      <c r="AL6" s="789"/>
      <c r="AM6" s="789"/>
      <c r="AN6" s="789"/>
      <c r="AO6" s="789"/>
      <c r="AP6" s="789"/>
      <c r="AQ6" s="789"/>
      <c r="AR6" s="789"/>
      <c r="AS6" s="789"/>
      <c r="AT6" s="789"/>
      <c r="AU6" s="54"/>
      <c r="AV6" s="54"/>
      <c r="AW6" s="786"/>
      <c r="AX6" s="786"/>
      <c r="AY6" s="786"/>
      <c r="AZ6" s="786"/>
      <c r="BA6" s="786"/>
      <c r="BB6" s="786"/>
      <c r="BC6" s="786"/>
      <c r="BD6" s="786"/>
      <c r="BE6" s="786"/>
      <c r="BF6" s="786"/>
      <c r="BG6" s="786"/>
      <c r="BH6" s="786"/>
      <c r="BI6" s="786"/>
      <c r="BJ6" s="786"/>
      <c r="BK6" s="786"/>
      <c r="BL6" s="52"/>
    </row>
    <row r="7" spans="1:64" ht="15.75">
      <c r="A7" s="781"/>
      <c r="B7" s="781"/>
      <c r="C7" s="781"/>
      <c r="D7" s="781"/>
      <c r="E7" s="781"/>
      <c r="F7" s="781"/>
      <c r="G7" s="781"/>
      <c r="H7" s="781"/>
      <c r="I7" s="781"/>
      <c r="J7" s="781"/>
      <c r="K7" s="781"/>
      <c r="L7" s="781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786"/>
      <c r="AX7" s="786"/>
      <c r="AY7" s="786"/>
      <c r="AZ7" s="786"/>
      <c r="BA7" s="786"/>
      <c r="BB7" s="786"/>
      <c r="BC7" s="786"/>
      <c r="BD7" s="786"/>
      <c r="BE7" s="786"/>
      <c r="BF7" s="786"/>
      <c r="BG7" s="786"/>
      <c r="BH7" s="786"/>
      <c r="BI7" s="786"/>
      <c r="BJ7" s="786"/>
      <c r="BK7" s="786"/>
      <c r="BL7" s="52"/>
    </row>
    <row r="8" spans="1:64" ht="15.75">
      <c r="A8" s="781"/>
      <c r="B8" s="781"/>
      <c r="C8" s="781"/>
      <c r="D8" s="781"/>
      <c r="E8" s="781"/>
      <c r="F8" s="781"/>
      <c r="G8" s="781"/>
      <c r="H8" s="781"/>
      <c r="I8" s="781"/>
      <c r="J8" s="781"/>
      <c r="K8" s="781"/>
      <c r="L8" s="781"/>
      <c r="M8" s="784" t="s">
        <v>68</v>
      </c>
      <c r="N8" s="784"/>
      <c r="O8" s="784"/>
      <c r="P8" s="784"/>
      <c r="Q8" s="784"/>
      <c r="R8" s="784"/>
      <c r="S8" s="784"/>
      <c r="T8" s="784"/>
      <c r="U8" s="784"/>
      <c r="V8" s="784"/>
      <c r="W8" s="784"/>
      <c r="X8" s="784"/>
      <c r="Y8" s="784"/>
      <c r="Z8" s="784"/>
      <c r="AA8" s="784"/>
      <c r="AB8" s="784"/>
      <c r="AC8" s="784"/>
      <c r="AD8" s="784"/>
      <c r="AE8" s="784"/>
      <c r="AF8" s="784"/>
      <c r="AG8" s="784"/>
      <c r="AH8" s="784"/>
      <c r="AI8" s="784"/>
      <c r="AJ8" s="784"/>
      <c r="AK8" s="784"/>
      <c r="AL8" s="784"/>
      <c r="AM8" s="784"/>
      <c r="AN8" s="784"/>
      <c r="AO8" s="784"/>
      <c r="AP8" s="784"/>
      <c r="AQ8" s="784"/>
      <c r="AR8" s="784"/>
      <c r="AS8" s="784"/>
      <c r="AT8" s="784"/>
      <c r="AU8" s="784"/>
      <c r="AV8" s="53"/>
      <c r="AW8" s="53"/>
      <c r="AX8" s="53"/>
      <c r="AY8" s="781" t="s">
        <v>69</v>
      </c>
      <c r="AZ8" s="791"/>
      <c r="BA8" s="791"/>
      <c r="BB8" s="791"/>
      <c r="BC8" s="791"/>
      <c r="BD8" s="791"/>
      <c r="BE8" s="791"/>
      <c r="BF8" s="791"/>
      <c r="BG8" s="791"/>
      <c r="BH8" s="791"/>
      <c r="BI8" s="791"/>
      <c r="BJ8" s="791"/>
      <c r="BK8" s="791"/>
      <c r="BL8" s="52"/>
    </row>
    <row r="9" spans="1:64" ht="15.7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781" t="s">
        <v>70</v>
      </c>
      <c r="AZ9" s="791"/>
      <c r="BA9" s="791"/>
      <c r="BB9" s="791"/>
      <c r="BC9" s="791"/>
      <c r="BD9" s="791"/>
      <c r="BE9" s="791"/>
      <c r="BF9" s="791"/>
      <c r="BG9" s="791"/>
      <c r="BH9" s="791"/>
      <c r="BI9" s="791"/>
      <c r="BJ9" s="791"/>
      <c r="BK9" s="791"/>
      <c r="BL9" s="52"/>
    </row>
    <row r="10" spans="1:64" ht="12.7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2"/>
    </row>
    <row r="11" spans="1:64" ht="12.75">
      <c r="A11" s="792" t="s">
        <v>71</v>
      </c>
      <c r="B11" s="793" t="s">
        <v>72</v>
      </c>
      <c r="C11" s="793"/>
      <c r="D11" s="793"/>
      <c r="E11" s="793"/>
      <c r="F11" s="792" t="s">
        <v>73</v>
      </c>
      <c r="G11" s="793" t="s">
        <v>74</v>
      </c>
      <c r="H11" s="793"/>
      <c r="I11" s="793"/>
      <c r="J11" s="792" t="s">
        <v>75</v>
      </c>
      <c r="K11" s="793" t="s">
        <v>76</v>
      </c>
      <c r="L11" s="793"/>
      <c r="M11" s="793"/>
      <c r="N11" s="793"/>
      <c r="O11" s="793" t="s">
        <v>77</v>
      </c>
      <c r="P11" s="793"/>
      <c r="Q11" s="793"/>
      <c r="R11" s="793"/>
      <c r="S11" s="792" t="s">
        <v>78</v>
      </c>
      <c r="T11" s="793" t="s">
        <v>79</v>
      </c>
      <c r="U11" s="793"/>
      <c r="V11" s="793"/>
      <c r="W11" s="792" t="s">
        <v>80</v>
      </c>
      <c r="X11" s="793" t="s">
        <v>81</v>
      </c>
      <c r="Y11" s="793"/>
      <c r="Z11" s="793"/>
      <c r="AA11" s="792" t="s">
        <v>82</v>
      </c>
      <c r="AB11" s="793" t="s">
        <v>83</v>
      </c>
      <c r="AC11" s="793"/>
      <c r="AD11" s="793"/>
      <c r="AE11" s="793"/>
      <c r="AF11" s="792" t="s">
        <v>84</v>
      </c>
      <c r="AG11" s="793" t="s">
        <v>85</v>
      </c>
      <c r="AH11" s="793"/>
      <c r="AI11" s="793"/>
      <c r="AJ11" s="792" t="s">
        <v>86</v>
      </c>
      <c r="AK11" s="793" t="s">
        <v>87</v>
      </c>
      <c r="AL11" s="793"/>
      <c r="AM11" s="793"/>
      <c r="AN11" s="793"/>
      <c r="AO11" s="793" t="s">
        <v>88</v>
      </c>
      <c r="AP11" s="793"/>
      <c r="AQ11" s="793"/>
      <c r="AR11" s="793"/>
      <c r="AS11" s="792" t="s">
        <v>89</v>
      </c>
      <c r="AT11" s="793" t="s">
        <v>90</v>
      </c>
      <c r="AU11" s="793"/>
      <c r="AV11" s="793"/>
      <c r="AW11" s="792" t="s">
        <v>91</v>
      </c>
      <c r="AX11" s="793" t="s">
        <v>92</v>
      </c>
      <c r="AY11" s="793"/>
      <c r="AZ11" s="793"/>
      <c r="BA11" s="793"/>
      <c r="BB11" s="792" t="s">
        <v>71</v>
      </c>
      <c r="BC11" s="794" t="s">
        <v>93</v>
      </c>
      <c r="BD11" s="795"/>
      <c r="BE11" s="792" t="s">
        <v>94</v>
      </c>
      <c r="BF11" s="794" t="s">
        <v>95</v>
      </c>
      <c r="BG11" s="795"/>
      <c r="BH11" s="795"/>
      <c r="BI11" s="792" t="s">
        <v>96</v>
      </c>
      <c r="BJ11" s="792" t="s">
        <v>97</v>
      </c>
      <c r="BK11" s="792" t="s">
        <v>98</v>
      </c>
      <c r="BL11" s="52"/>
    </row>
    <row r="12" spans="1:64" ht="45">
      <c r="A12" s="792"/>
      <c r="B12" s="57" t="s">
        <v>99</v>
      </c>
      <c r="C12" s="57" t="s">
        <v>100</v>
      </c>
      <c r="D12" s="57" t="s">
        <v>101</v>
      </c>
      <c r="E12" s="57" t="s">
        <v>102</v>
      </c>
      <c r="F12" s="792"/>
      <c r="G12" s="57" t="s">
        <v>103</v>
      </c>
      <c r="H12" s="57" t="s">
        <v>104</v>
      </c>
      <c r="I12" s="57" t="s">
        <v>105</v>
      </c>
      <c r="J12" s="792"/>
      <c r="K12" s="57" t="s">
        <v>106</v>
      </c>
      <c r="L12" s="57" t="s">
        <v>107</v>
      </c>
      <c r="M12" s="57" t="s">
        <v>108</v>
      </c>
      <c r="N12" s="57" t="s">
        <v>109</v>
      </c>
      <c r="O12" s="57" t="s">
        <v>99</v>
      </c>
      <c r="P12" s="57" t="s">
        <v>100</v>
      </c>
      <c r="Q12" s="57" t="s">
        <v>101</v>
      </c>
      <c r="R12" s="57" t="s">
        <v>102</v>
      </c>
      <c r="S12" s="792"/>
      <c r="T12" s="57" t="s">
        <v>110</v>
      </c>
      <c r="U12" s="57" t="s">
        <v>111</v>
      </c>
      <c r="V12" s="57" t="s">
        <v>112</v>
      </c>
      <c r="W12" s="792"/>
      <c r="X12" s="57" t="s">
        <v>113</v>
      </c>
      <c r="Y12" s="57" t="s">
        <v>114</v>
      </c>
      <c r="Z12" s="57" t="s">
        <v>115</v>
      </c>
      <c r="AA12" s="792"/>
      <c r="AB12" s="57" t="s">
        <v>113</v>
      </c>
      <c r="AC12" s="57" t="s">
        <v>116</v>
      </c>
      <c r="AD12" s="57" t="s">
        <v>115</v>
      </c>
      <c r="AE12" s="57" t="s">
        <v>117</v>
      </c>
      <c r="AF12" s="792"/>
      <c r="AG12" s="57" t="s">
        <v>103</v>
      </c>
      <c r="AH12" s="57" t="s">
        <v>104</v>
      </c>
      <c r="AI12" s="57" t="s">
        <v>105</v>
      </c>
      <c r="AJ12" s="792"/>
      <c r="AK12" s="57" t="s">
        <v>118</v>
      </c>
      <c r="AL12" s="57" t="s">
        <v>119</v>
      </c>
      <c r="AM12" s="57" t="s">
        <v>120</v>
      </c>
      <c r="AN12" s="57" t="s">
        <v>121</v>
      </c>
      <c r="AO12" s="57" t="s">
        <v>99</v>
      </c>
      <c r="AP12" s="57" t="s">
        <v>100</v>
      </c>
      <c r="AQ12" s="57" t="s">
        <v>101</v>
      </c>
      <c r="AR12" s="57" t="s">
        <v>102</v>
      </c>
      <c r="AS12" s="792"/>
      <c r="AT12" s="57" t="s">
        <v>103</v>
      </c>
      <c r="AU12" s="57" t="s">
        <v>104</v>
      </c>
      <c r="AV12" s="57" t="s">
        <v>105</v>
      </c>
      <c r="AW12" s="792"/>
      <c r="AX12" s="57" t="s">
        <v>106</v>
      </c>
      <c r="AY12" s="57" t="s">
        <v>107</v>
      </c>
      <c r="AZ12" s="57" t="s">
        <v>108</v>
      </c>
      <c r="BA12" s="57" t="s">
        <v>122</v>
      </c>
      <c r="BB12" s="792"/>
      <c r="BC12" s="56" t="s">
        <v>123</v>
      </c>
      <c r="BD12" s="56" t="s">
        <v>124</v>
      </c>
      <c r="BE12" s="792"/>
      <c r="BF12" s="56" t="s">
        <v>125</v>
      </c>
      <c r="BG12" s="58" t="s">
        <v>126</v>
      </c>
      <c r="BH12" s="56" t="s">
        <v>127</v>
      </c>
      <c r="BI12" s="792"/>
      <c r="BJ12" s="792"/>
      <c r="BK12" s="792"/>
      <c r="BL12" s="52"/>
    </row>
    <row r="13" spans="1:64" ht="12.75">
      <c r="A13" s="59">
        <v>1</v>
      </c>
      <c r="B13" s="308"/>
      <c r="C13" s="308"/>
      <c r="D13" s="308"/>
      <c r="E13" s="308"/>
      <c r="F13" s="308"/>
      <c r="G13" s="308"/>
      <c r="H13" s="308"/>
      <c r="I13" s="308"/>
      <c r="J13" s="308"/>
      <c r="K13" s="309">
        <v>17</v>
      </c>
      <c r="L13" s="308"/>
      <c r="M13" s="308"/>
      <c r="N13" s="308"/>
      <c r="O13" s="308"/>
      <c r="P13" s="308"/>
      <c r="Q13" s="308"/>
      <c r="R13" s="308"/>
      <c r="S13" s="308" t="s">
        <v>129</v>
      </c>
      <c r="T13" s="308" t="s">
        <v>129</v>
      </c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9">
        <v>22</v>
      </c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 t="s">
        <v>128</v>
      </c>
      <c r="AR13" s="308" t="s">
        <v>128</v>
      </c>
      <c r="AS13" s="308" t="s">
        <v>130</v>
      </c>
      <c r="AT13" s="308" t="s">
        <v>129</v>
      </c>
      <c r="AU13" s="308" t="s">
        <v>129</v>
      </c>
      <c r="AV13" s="308" t="s">
        <v>129</v>
      </c>
      <c r="AW13" s="308" t="s">
        <v>129</v>
      </c>
      <c r="AX13" s="308" t="s">
        <v>129</v>
      </c>
      <c r="AY13" s="308" t="s">
        <v>129</v>
      </c>
      <c r="AZ13" s="308" t="s">
        <v>129</v>
      </c>
      <c r="BA13" s="308" t="s">
        <v>129</v>
      </c>
      <c r="BB13" s="308">
        <v>1</v>
      </c>
      <c r="BC13" s="309">
        <v>39</v>
      </c>
      <c r="BD13" s="308">
        <f>PRODUCT(BC13*36)</f>
        <v>1404</v>
      </c>
      <c r="BE13" s="310">
        <v>2</v>
      </c>
      <c r="BF13" s="309"/>
      <c r="BG13" s="309"/>
      <c r="BH13" s="309"/>
      <c r="BI13" s="309"/>
      <c r="BJ13" s="311">
        <v>11</v>
      </c>
      <c r="BK13" s="309">
        <v>52</v>
      </c>
      <c r="BL13" s="52"/>
    </row>
    <row r="14" spans="1:64" ht="12.75">
      <c r="A14" s="59">
        <v>2</v>
      </c>
      <c r="B14" s="308"/>
      <c r="C14" s="308"/>
      <c r="D14" s="308"/>
      <c r="E14" s="308"/>
      <c r="F14" s="308"/>
      <c r="G14" s="308"/>
      <c r="H14" s="308"/>
      <c r="I14" s="308"/>
      <c r="J14" s="308"/>
      <c r="K14" s="309">
        <v>17</v>
      </c>
      <c r="L14" s="308"/>
      <c r="M14" s="308"/>
      <c r="N14" s="308"/>
      <c r="O14" s="308"/>
      <c r="P14" s="308"/>
      <c r="Q14" s="308"/>
      <c r="R14" s="308"/>
      <c r="S14" s="308" t="s">
        <v>129</v>
      </c>
      <c r="T14" s="308" t="s">
        <v>129</v>
      </c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>
        <v>20</v>
      </c>
      <c r="AG14" s="308"/>
      <c r="AH14" s="308"/>
      <c r="AI14" s="309"/>
      <c r="AJ14" s="308"/>
      <c r="AK14" s="308"/>
      <c r="AL14" s="308"/>
      <c r="AM14" s="308"/>
      <c r="AN14" s="308"/>
      <c r="AO14" s="308" t="s">
        <v>128</v>
      </c>
      <c r="AP14" s="308" t="s">
        <v>131</v>
      </c>
      <c r="AQ14" s="308" t="s">
        <v>131</v>
      </c>
      <c r="AR14" s="308" t="s">
        <v>131</v>
      </c>
      <c r="AS14" s="308" t="s">
        <v>130</v>
      </c>
      <c r="AT14" s="308" t="s">
        <v>129</v>
      </c>
      <c r="AU14" s="308" t="s">
        <v>129</v>
      </c>
      <c r="AV14" s="308" t="s">
        <v>129</v>
      </c>
      <c r="AW14" s="308" t="s">
        <v>129</v>
      </c>
      <c r="AX14" s="308" t="s">
        <v>129</v>
      </c>
      <c r="AY14" s="308" t="s">
        <v>129</v>
      </c>
      <c r="AZ14" s="308" t="s">
        <v>129</v>
      </c>
      <c r="BA14" s="308" t="s">
        <v>129</v>
      </c>
      <c r="BB14" s="308">
        <v>2</v>
      </c>
      <c r="BC14" s="309">
        <v>37</v>
      </c>
      <c r="BD14" s="308">
        <f>PRODUCT(BC14*36)</f>
        <v>1332</v>
      </c>
      <c r="BE14" s="312">
        <v>1</v>
      </c>
      <c r="BF14" s="309">
        <v>3</v>
      </c>
      <c r="BG14" s="309"/>
      <c r="BH14" s="309"/>
      <c r="BI14" s="309"/>
      <c r="BJ14" s="311">
        <v>11</v>
      </c>
      <c r="BK14" s="309">
        <v>52</v>
      </c>
      <c r="BL14" s="52"/>
    </row>
    <row r="15" spans="1:64" ht="12.75">
      <c r="A15" s="59">
        <v>3</v>
      </c>
      <c r="B15" s="308"/>
      <c r="C15" s="308"/>
      <c r="D15" s="308"/>
      <c r="E15" s="308"/>
      <c r="F15" s="308"/>
      <c r="G15" s="308"/>
      <c r="H15" s="308"/>
      <c r="I15" s="308"/>
      <c r="J15" s="308"/>
      <c r="K15" s="308">
        <v>14</v>
      </c>
      <c r="L15" s="308"/>
      <c r="M15" s="308"/>
      <c r="N15" s="308"/>
      <c r="O15" s="308"/>
      <c r="P15" s="308" t="s">
        <v>128</v>
      </c>
      <c r="Q15" s="308">
        <v>8</v>
      </c>
      <c r="R15" s="308">
        <v>8</v>
      </c>
      <c r="S15" s="308" t="s">
        <v>129</v>
      </c>
      <c r="T15" s="308" t="s">
        <v>129</v>
      </c>
      <c r="U15" s="308">
        <v>8</v>
      </c>
      <c r="V15" s="308">
        <v>8</v>
      </c>
      <c r="W15" s="308">
        <v>8</v>
      </c>
      <c r="X15" s="308">
        <v>8</v>
      </c>
      <c r="Y15" s="308">
        <v>8</v>
      </c>
      <c r="Z15" s="309"/>
      <c r="AA15" s="308"/>
      <c r="AB15" s="308"/>
      <c r="AC15" s="308"/>
      <c r="AD15" s="308"/>
      <c r="AE15" s="308"/>
      <c r="AF15" s="308">
        <v>8</v>
      </c>
      <c r="AG15" s="308"/>
      <c r="AH15" s="308"/>
      <c r="AI15" s="308" t="s">
        <v>128</v>
      </c>
      <c r="AJ15" s="308" t="s">
        <v>133</v>
      </c>
      <c r="AK15" s="308" t="s">
        <v>133</v>
      </c>
      <c r="AL15" s="308" t="s">
        <v>133</v>
      </c>
      <c r="AM15" s="308" t="s">
        <v>133</v>
      </c>
      <c r="AN15" s="308" t="s">
        <v>134</v>
      </c>
      <c r="AO15" s="308" t="s">
        <v>134</v>
      </c>
      <c r="AP15" s="308" t="s">
        <v>134</v>
      </c>
      <c r="AQ15" s="308" t="s">
        <v>134</v>
      </c>
      <c r="AR15" s="308" t="s">
        <v>135</v>
      </c>
      <c r="AS15" s="308" t="s">
        <v>135</v>
      </c>
      <c r="AT15" s="308"/>
      <c r="AU15" s="308"/>
      <c r="AV15" s="308"/>
      <c r="AW15" s="308"/>
      <c r="AX15" s="308"/>
      <c r="AY15" s="308"/>
      <c r="AZ15" s="308"/>
      <c r="BA15" s="308"/>
      <c r="BB15" s="308">
        <v>3</v>
      </c>
      <c r="BC15" s="309">
        <v>22</v>
      </c>
      <c r="BD15" s="308">
        <f>PRODUCT(BC15*36)</f>
        <v>792</v>
      </c>
      <c r="BE15" s="312">
        <v>2</v>
      </c>
      <c r="BF15" s="309"/>
      <c r="BG15" s="312">
        <v>7</v>
      </c>
      <c r="BH15" s="312">
        <v>4</v>
      </c>
      <c r="BI15" s="312">
        <v>6</v>
      </c>
      <c r="BJ15" s="313">
        <v>2</v>
      </c>
      <c r="BK15" s="309">
        <v>43</v>
      </c>
      <c r="BL15" s="52"/>
    </row>
    <row r="16" spans="1:64" ht="12.75">
      <c r="A16" s="50"/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314"/>
      <c r="AX16" s="314"/>
      <c r="AY16" s="314"/>
      <c r="AZ16" s="314"/>
      <c r="BA16" s="796" t="s">
        <v>136</v>
      </c>
      <c r="BB16" s="797"/>
      <c r="BC16" s="308">
        <f>SUM(BC13:BC15)</f>
        <v>98</v>
      </c>
      <c r="BD16" s="308">
        <f>PRODUCT(BC16*36)</f>
        <v>3528</v>
      </c>
      <c r="BE16" s="312">
        <f>SUM(BE13:BE15)</f>
        <v>5</v>
      </c>
      <c r="BF16" s="309">
        <v>3</v>
      </c>
      <c r="BG16" s="312">
        <f>SUM(BG13:BG15)</f>
        <v>7</v>
      </c>
      <c r="BH16" s="312">
        <f>SUM(BH13:BH15)</f>
        <v>4</v>
      </c>
      <c r="BI16" s="312">
        <f>SUM(BI13:BI15)</f>
        <v>6</v>
      </c>
      <c r="BJ16" s="312">
        <f>SUM(BJ13:BJ15)</f>
        <v>24</v>
      </c>
      <c r="BK16" s="308">
        <f>SUM(BK13:BK15)</f>
        <v>147</v>
      </c>
      <c r="BL16" s="52"/>
    </row>
    <row r="17" spans="1:64" ht="12.75">
      <c r="A17" s="50"/>
      <c r="B17" s="314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314"/>
      <c r="AQ17" s="314"/>
      <c r="AR17" s="314"/>
      <c r="AS17" s="314"/>
      <c r="AT17" s="314"/>
      <c r="AU17" s="314"/>
      <c r="AV17" s="314"/>
      <c r="AW17" s="314"/>
      <c r="AX17" s="314"/>
      <c r="AY17" s="314"/>
      <c r="AZ17" s="314"/>
      <c r="BA17" s="315"/>
      <c r="BB17" s="315"/>
      <c r="BC17" s="316"/>
      <c r="BD17" s="316"/>
      <c r="BE17" s="316"/>
      <c r="BF17" s="316"/>
      <c r="BG17" s="316"/>
      <c r="BH17" s="316"/>
      <c r="BI17" s="316"/>
      <c r="BJ17" s="316"/>
      <c r="BK17" s="316"/>
      <c r="BL17" s="52"/>
    </row>
    <row r="18" spans="1:64" ht="12.75">
      <c r="A18" s="789" t="s">
        <v>137</v>
      </c>
      <c r="B18" s="789"/>
      <c r="C18" s="789"/>
      <c r="D18" s="789"/>
      <c r="E18" s="789"/>
      <c r="F18" s="50"/>
      <c r="G18" s="798" t="s">
        <v>138</v>
      </c>
      <c r="H18" s="799"/>
      <c r="I18" s="799"/>
      <c r="J18" s="799"/>
      <c r="K18" s="799"/>
      <c r="L18" s="799"/>
      <c r="M18" s="60"/>
      <c r="N18" s="800" t="s">
        <v>139</v>
      </c>
      <c r="O18" s="801"/>
      <c r="P18" s="801"/>
      <c r="Q18" s="801"/>
      <c r="R18" s="801"/>
      <c r="S18" s="801"/>
      <c r="T18" s="60"/>
      <c r="U18" s="802" t="s">
        <v>140</v>
      </c>
      <c r="V18" s="803"/>
      <c r="W18" s="803"/>
      <c r="X18" s="803"/>
      <c r="Y18" s="803"/>
      <c r="Z18" s="803"/>
      <c r="AA18" s="60"/>
      <c r="AB18" s="798" t="s">
        <v>141</v>
      </c>
      <c r="AC18" s="799"/>
      <c r="AD18" s="799"/>
      <c r="AE18" s="799"/>
      <c r="AF18" s="799"/>
      <c r="AG18" s="799"/>
      <c r="AH18" s="60"/>
      <c r="AI18" s="798" t="s">
        <v>142</v>
      </c>
      <c r="AJ18" s="799"/>
      <c r="AK18" s="799"/>
      <c r="AL18" s="799"/>
      <c r="AM18" s="799"/>
      <c r="AN18" s="799"/>
      <c r="AO18" s="60"/>
      <c r="AP18" s="798" t="s">
        <v>143</v>
      </c>
      <c r="AQ18" s="799"/>
      <c r="AR18" s="799"/>
      <c r="AS18" s="799"/>
      <c r="AT18" s="799"/>
      <c r="AU18" s="799"/>
      <c r="AV18" s="60"/>
      <c r="AW18" s="799" t="s">
        <v>144</v>
      </c>
      <c r="AX18" s="799"/>
      <c r="AY18" s="799"/>
      <c r="AZ18" s="799"/>
      <c r="BA18" s="799"/>
      <c r="BB18" s="799"/>
      <c r="BC18" s="50"/>
      <c r="BD18" s="50"/>
      <c r="BE18" s="50"/>
      <c r="BF18" s="50"/>
      <c r="BG18" s="50"/>
      <c r="BH18" s="50"/>
      <c r="BI18" s="50"/>
      <c r="BJ18" s="50"/>
      <c r="BK18" s="50"/>
      <c r="BL18" s="52"/>
    </row>
    <row r="19" spans="1:64" ht="12.75">
      <c r="A19" s="50"/>
      <c r="B19" s="50"/>
      <c r="C19" s="50"/>
      <c r="D19" s="50"/>
      <c r="E19" s="50"/>
      <c r="F19" s="50"/>
      <c r="G19" s="799"/>
      <c r="H19" s="799"/>
      <c r="I19" s="799"/>
      <c r="J19" s="799"/>
      <c r="K19" s="799"/>
      <c r="L19" s="799"/>
      <c r="M19" s="60"/>
      <c r="N19" s="801"/>
      <c r="O19" s="801"/>
      <c r="P19" s="801"/>
      <c r="Q19" s="801"/>
      <c r="R19" s="801"/>
      <c r="S19" s="801"/>
      <c r="T19" s="60"/>
      <c r="U19" s="803"/>
      <c r="V19" s="803"/>
      <c r="W19" s="803"/>
      <c r="X19" s="803"/>
      <c r="Y19" s="803"/>
      <c r="Z19" s="803"/>
      <c r="AA19" s="60"/>
      <c r="AB19" s="799"/>
      <c r="AC19" s="799"/>
      <c r="AD19" s="799"/>
      <c r="AE19" s="799"/>
      <c r="AF19" s="799"/>
      <c r="AG19" s="799"/>
      <c r="AH19" s="60"/>
      <c r="AI19" s="799"/>
      <c r="AJ19" s="799"/>
      <c r="AK19" s="799"/>
      <c r="AL19" s="799"/>
      <c r="AM19" s="799"/>
      <c r="AN19" s="799"/>
      <c r="AO19" s="60"/>
      <c r="AP19" s="799"/>
      <c r="AQ19" s="799"/>
      <c r="AR19" s="799"/>
      <c r="AS19" s="799"/>
      <c r="AT19" s="799"/>
      <c r="AU19" s="799"/>
      <c r="AV19" s="60"/>
      <c r="AW19" s="799"/>
      <c r="AX19" s="799"/>
      <c r="AY19" s="799"/>
      <c r="AZ19" s="799"/>
      <c r="BA19" s="799"/>
      <c r="BB19" s="799"/>
      <c r="BC19" s="50"/>
      <c r="BD19" s="50"/>
      <c r="BE19" s="50"/>
      <c r="BF19" s="50"/>
      <c r="BG19" s="50"/>
      <c r="BH19" s="50"/>
      <c r="BI19" s="50"/>
      <c r="BJ19" s="50"/>
      <c r="BK19" s="50"/>
      <c r="BL19" s="52"/>
    </row>
    <row r="20" spans="1:64" ht="12.75">
      <c r="A20" s="50"/>
      <c r="B20" s="50"/>
      <c r="C20" s="50"/>
      <c r="D20" s="50"/>
      <c r="E20" s="50"/>
      <c r="F20" s="50"/>
      <c r="G20" s="60"/>
      <c r="H20" s="60"/>
      <c r="I20" s="60"/>
      <c r="J20" s="60"/>
      <c r="K20" s="60"/>
      <c r="L20" s="60"/>
      <c r="M20" s="60"/>
      <c r="N20" s="801"/>
      <c r="O20" s="801"/>
      <c r="P20" s="801"/>
      <c r="Q20" s="801"/>
      <c r="R20" s="801"/>
      <c r="S20" s="801"/>
      <c r="T20" s="60"/>
      <c r="U20" s="803"/>
      <c r="V20" s="803"/>
      <c r="W20" s="803"/>
      <c r="X20" s="803"/>
      <c r="Y20" s="803"/>
      <c r="Z20" s="803"/>
      <c r="AA20" s="60"/>
      <c r="AB20" s="799"/>
      <c r="AC20" s="799"/>
      <c r="AD20" s="799"/>
      <c r="AE20" s="799"/>
      <c r="AF20" s="799"/>
      <c r="AG20" s="799"/>
      <c r="AH20" s="60"/>
      <c r="AI20" s="799"/>
      <c r="AJ20" s="799"/>
      <c r="AK20" s="799"/>
      <c r="AL20" s="799"/>
      <c r="AM20" s="799"/>
      <c r="AN20" s="799"/>
      <c r="AO20" s="60"/>
      <c r="AP20" s="799"/>
      <c r="AQ20" s="799"/>
      <c r="AR20" s="799"/>
      <c r="AS20" s="799"/>
      <c r="AT20" s="799"/>
      <c r="AU20" s="799"/>
      <c r="AV20" s="60"/>
      <c r="AW20" s="799"/>
      <c r="AX20" s="799"/>
      <c r="AY20" s="799"/>
      <c r="AZ20" s="799"/>
      <c r="BA20" s="799"/>
      <c r="BB20" s="799"/>
      <c r="BC20" s="50"/>
      <c r="BD20" s="50"/>
      <c r="BE20" s="50"/>
      <c r="BF20" s="50"/>
      <c r="BG20" s="50"/>
      <c r="BH20" s="50"/>
      <c r="BI20" s="50"/>
      <c r="BJ20" s="50"/>
      <c r="BK20" s="50"/>
      <c r="BL20" s="52"/>
    </row>
    <row r="21" spans="1:64" ht="20.25" customHeight="1">
      <c r="A21" s="50"/>
      <c r="B21" s="50"/>
      <c r="C21" s="50"/>
      <c r="D21" s="50"/>
      <c r="E21" s="50"/>
      <c r="F21" s="50"/>
      <c r="G21" s="60"/>
      <c r="H21" s="60"/>
      <c r="I21" s="60"/>
      <c r="J21" s="60"/>
      <c r="K21" s="60"/>
      <c r="L21" s="60"/>
      <c r="M21" s="60"/>
      <c r="N21" s="801"/>
      <c r="O21" s="801"/>
      <c r="P21" s="801"/>
      <c r="Q21" s="801"/>
      <c r="R21" s="801"/>
      <c r="S21" s="801"/>
      <c r="T21" s="60"/>
      <c r="U21" s="803"/>
      <c r="V21" s="803"/>
      <c r="W21" s="803"/>
      <c r="X21" s="803"/>
      <c r="Y21" s="803"/>
      <c r="Z21" s="803"/>
      <c r="AA21" s="60"/>
      <c r="AB21" s="799"/>
      <c r="AC21" s="799"/>
      <c r="AD21" s="799"/>
      <c r="AE21" s="799"/>
      <c r="AF21" s="799"/>
      <c r="AG21" s="799"/>
      <c r="AH21" s="60"/>
      <c r="AI21" s="799"/>
      <c r="AJ21" s="799"/>
      <c r="AK21" s="799"/>
      <c r="AL21" s="799"/>
      <c r="AM21" s="799"/>
      <c r="AN21" s="799"/>
      <c r="AO21" s="60"/>
      <c r="AP21" s="799"/>
      <c r="AQ21" s="799"/>
      <c r="AR21" s="799"/>
      <c r="AS21" s="799"/>
      <c r="AT21" s="799"/>
      <c r="AU21" s="799"/>
      <c r="AV21" s="60"/>
      <c r="AW21" s="799"/>
      <c r="AX21" s="799"/>
      <c r="AY21" s="799"/>
      <c r="AZ21" s="799"/>
      <c r="BA21" s="799"/>
      <c r="BB21" s="799"/>
      <c r="BC21" s="50"/>
      <c r="BD21" s="50"/>
      <c r="BE21" s="50"/>
      <c r="BF21" s="50"/>
      <c r="BG21" s="50"/>
      <c r="BH21" s="50"/>
      <c r="BI21" s="50"/>
      <c r="BJ21" s="50"/>
      <c r="BK21" s="50"/>
      <c r="BL21" s="52"/>
    </row>
    <row r="22" spans="1:64" ht="12.75">
      <c r="A22" s="50"/>
      <c r="B22" s="50"/>
      <c r="C22" s="50"/>
      <c r="D22" s="50"/>
      <c r="E22" s="50"/>
      <c r="F22" s="50"/>
      <c r="G22" s="50"/>
      <c r="H22" s="50"/>
      <c r="I22" s="804"/>
      <c r="J22" s="804"/>
      <c r="K22" s="50"/>
      <c r="L22" s="50"/>
      <c r="M22" s="50"/>
      <c r="N22" s="50"/>
      <c r="O22" s="50"/>
      <c r="P22" s="805" t="s">
        <v>131</v>
      </c>
      <c r="Q22" s="805"/>
      <c r="R22" s="50"/>
      <c r="S22" s="50"/>
      <c r="T22" s="50"/>
      <c r="U22" s="50"/>
      <c r="V22" s="50"/>
      <c r="W22" s="805">
        <v>8</v>
      </c>
      <c r="X22" s="805"/>
      <c r="Y22" s="50"/>
      <c r="Z22" s="50"/>
      <c r="AA22" s="50"/>
      <c r="AB22" s="50"/>
      <c r="AC22" s="50"/>
      <c r="AD22" s="805" t="s">
        <v>145</v>
      </c>
      <c r="AE22" s="805"/>
      <c r="AF22" s="50"/>
      <c r="AG22" s="50"/>
      <c r="AH22" s="50"/>
      <c r="AI22" s="50"/>
      <c r="AJ22" s="50"/>
      <c r="AK22" s="805" t="s">
        <v>128</v>
      </c>
      <c r="AL22" s="805"/>
      <c r="AM22" s="50"/>
      <c r="AN22" s="50"/>
      <c r="AO22" s="50"/>
      <c r="AP22" s="50"/>
      <c r="AQ22" s="50"/>
      <c r="AR22" s="805" t="s">
        <v>135</v>
      </c>
      <c r="AS22" s="805"/>
      <c r="AT22" s="50"/>
      <c r="AU22" s="50"/>
      <c r="AV22" s="50"/>
      <c r="AW22" s="50"/>
      <c r="AX22" s="50"/>
      <c r="AY22" s="805" t="s">
        <v>129</v>
      </c>
      <c r="AZ22" s="805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2"/>
    </row>
    <row r="23" spans="1:64" ht="12.75">
      <c r="A23" s="50"/>
      <c r="B23" s="50"/>
      <c r="C23" s="50"/>
      <c r="D23" s="50"/>
      <c r="E23" s="50"/>
      <c r="F23" s="50"/>
      <c r="G23" s="50"/>
      <c r="H23" s="50"/>
      <c r="I23" s="804"/>
      <c r="J23" s="804"/>
      <c r="K23" s="50"/>
      <c r="L23" s="50"/>
      <c r="M23" s="50"/>
      <c r="N23" s="50"/>
      <c r="O23" s="50"/>
      <c r="P23" s="805"/>
      <c r="Q23" s="805"/>
      <c r="R23" s="50"/>
      <c r="S23" s="50"/>
      <c r="T23" s="50"/>
      <c r="U23" s="50"/>
      <c r="V23" s="50"/>
      <c r="W23" s="805"/>
      <c r="X23" s="805"/>
      <c r="Y23" s="50"/>
      <c r="Z23" s="50"/>
      <c r="AA23" s="50"/>
      <c r="AB23" s="50"/>
      <c r="AC23" s="50"/>
      <c r="AD23" s="805"/>
      <c r="AE23" s="805"/>
      <c r="AF23" s="50"/>
      <c r="AG23" s="50"/>
      <c r="AH23" s="50"/>
      <c r="AI23" s="50"/>
      <c r="AJ23" s="61"/>
      <c r="AK23" s="805"/>
      <c r="AL23" s="805"/>
      <c r="AM23" s="50"/>
      <c r="AN23" s="50"/>
      <c r="AO23" s="50"/>
      <c r="AP23" s="50"/>
      <c r="AQ23" s="50"/>
      <c r="AR23" s="805"/>
      <c r="AS23" s="805"/>
      <c r="AT23" s="50"/>
      <c r="AU23" s="50"/>
      <c r="AV23" s="50"/>
      <c r="AW23" s="50"/>
      <c r="AX23" s="50"/>
      <c r="AY23" s="805"/>
      <c r="AZ23" s="805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2"/>
    </row>
    <row r="24" spans="1:64" ht="12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2"/>
    </row>
    <row r="25" spans="1:64" ht="12.75">
      <c r="A25" s="50"/>
      <c r="B25" s="50"/>
      <c r="C25" s="50"/>
      <c r="D25" s="50"/>
      <c r="E25" s="50"/>
      <c r="F25" s="50"/>
      <c r="G25" s="798" t="s">
        <v>147</v>
      </c>
      <c r="H25" s="799"/>
      <c r="I25" s="799"/>
      <c r="J25" s="799"/>
      <c r="K25" s="799"/>
      <c r="L25" s="799"/>
      <c r="M25" s="50"/>
      <c r="N25" s="798" t="s">
        <v>146</v>
      </c>
      <c r="O25" s="799"/>
      <c r="P25" s="799"/>
      <c r="Q25" s="799"/>
      <c r="R25" s="799"/>
      <c r="S25" s="799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2"/>
    </row>
    <row r="26" spans="1:64" ht="12.75">
      <c r="A26" s="50"/>
      <c r="B26" s="50"/>
      <c r="C26" s="50"/>
      <c r="D26" s="50"/>
      <c r="E26" s="50"/>
      <c r="F26" s="50"/>
      <c r="G26" s="799"/>
      <c r="H26" s="799"/>
      <c r="I26" s="799"/>
      <c r="J26" s="799"/>
      <c r="K26" s="799"/>
      <c r="L26" s="799"/>
      <c r="M26" s="50"/>
      <c r="N26" s="799"/>
      <c r="O26" s="799"/>
      <c r="P26" s="799"/>
      <c r="Q26" s="799"/>
      <c r="R26" s="799"/>
      <c r="S26" s="799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2"/>
    </row>
    <row r="27" spans="1:64" ht="12.75">
      <c r="A27" s="50"/>
      <c r="B27" s="50"/>
      <c r="C27" s="50"/>
      <c r="D27" s="50"/>
      <c r="E27" s="50"/>
      <c r="F27" s="50"/>
      <c r="G27" s="799"/>
      <c r="H27" s="799"/>
      <c r="I27" s="799"/>
      <c r="J27" s="799"/>
      <c r="K27" s="799"/>
      <c r="L27" s="799"/>
      <c r="M27" s="50"/>
      <c r="N27" s="799"/>
      <c r="O27" s="799"/>
      <c r="P27" s="799"/>
      <c r="Q27" s="799"/>
      <c r="R27" s="799"/>
      <c r="S27" s="799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2"/>
    </row>
    <row r="28" spans="1:64" ht="12.75">
      <c r="A28" s="50"/>
      <c r="B28" s="50"/>
      <c r="C28" s="50"/>
      <c r="D28" s="50"/>
      <c r="E28" s="50"/>
      <c r="F28" s="50"/>
      <c r="G28" s="799"/>
      <c r="H28" s="799"/>
      <c r="I28" s="799"/>
      <c r="J28" s="799"/>
      <c r="K28" s="799"/>
      <c r="L28" s="799"/>
      <c r="M28" s="50"/>
      <c r="N28" s="799"/>
      <c r="O28" s="799"/>
      <c r="P28" s="799"/>
      <c r="Q28" s="799"/>
      <c r="R28" s="799"/>
      <c r="S28" s="799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2"/>
    </row>
    <row r="29" spans="1:64" ht="12.75">
      <c r="A29" s="50"/>
      <c r="B29" s="50"/>
      <c r="C29" s="50"/>
      <c r="D29" s="50"/>
      <c r="E29" s="50"/>
      <c r="F29" s="50"/>
      <c r="G29" s="50"/>
      <c r="H29" s="50"/>
      <c r="I29" s="805" t="s">
        <v>134</v>
      </c>
      <c r="J29" s="805"/>
      <c r="K29" s="50"/>
      <c r="L29" s="50"/>
      <c r="M29" s="50"/>
      <c r="N29" s="50"/>
      <c r="O29" s="50"/>
      <c r="P29" s="805" t="s">
        <v>132</v>
      </c>
      <c r="Q29" s="805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2"/>
    </row>
    <row r="30" spans="1:64" ht="12.75">
      <c r="A30" s="50"/>
      <c r="B30" s="50"/>
      <c r="C30" s="50"/>
      <c r="D30" s="50"/>
      <c r="E30" s="50"/>
      <c r="F30" s="50"/>
      <c r="G30" s="50"/>
      <c r="H30" s="50"/>
      <c r="I30" s="805"/>
      <c r="J30" s="805"/>
      <c r="K30" s="50"/>
      <c r="L30" s="50"/>
      <c r="M30" s="50"/>
      <c r="N30" s="50"/>
      <c r="O30" s="50"/>
      <c r="P30" s="805"/>
      <c r="Q30" s="805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2"/>
    </row>
    <row r="31" spans="1:64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2"/>
    </row>
    <row r="32" spans="1:64" ht="12.7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</row>
    <row r="33" ht="11.25">
      <c r="A33" s="3"/>
    </row>
    <row r="34" ht="11.25">
      <c r="A34" s="3"/>
    </row>
    <row r="35" ht="11.25">
      <c r="A35" s="3"/>
    </row>
    <row r="36" ht="11.25">
      <c r="A36" s="3"/>
    </row>
    <row r="37" ht="11.25">
      <c r="A37" s="3"/>
    </row>
    <row r="38" ht="11.25">
      <c r="A38" s="3"/>
    </row>
    <row r="39" ht="11.25">
      <c r="A39" s="3"/>
    </row>
    <row r="40" ht="11.25">
      <c r="A40" s="3"/>
    </row>
    <row r="41" ht="11.25">
      <c r="A41" s="3"/>
    </row>
    <row r="42" ht="11.25">
      <c r="A42" s="3"/>
    </row>
    <row r="43" ht="11.25">
      <c r="A43" s="3"/>
    </row>
    <row r="44" ht="11.25">
      <c r="A44" s="3"/>
    </row>
    <row r="45" ht="11.25">
      <c r="A45" s="3"/>
    </row>
    <row r="46" ht="11.25">
      <c r="A46" s="3"/>
    </row>
    <row r="47" ht="11.25">
      <c r="A47" s="3"/>
    </row>
    <row r="48" ht="11.25">
      <c r="A48" s="3"/>
    </row>
    <row r="49" ht="11.25">
      <c r="A49" s="3"/>
    </row>
    <row r="50" ht="11.25">
      <c r="A50" s="3"/>
    </row>
    <row r="51" ht="11.25">
      <c r="A51" s="3"/>
    </row>
    <row r="52" ht="11.25">
      <c r="A52" s="3"/>
    </row>
    <row r="53" ht="11.25">
      <c r="A53" s="3"/>
    </row>
    <row r="54" ht="11.25">
      <c r="A54" s="3"/>
    </row>
    <row r="55" ht="11.25">
      <c r="A55" s="3"/>
    </row>
    <row r="56" ht="11.25">
      <c r="A56" s="3"/>
    </row>
    <row r="57" ht="11.25">
      <c r="A57" s="3"/>
    </row>
    <row r="58" ht="11.25">
      <c r="A58" s="3"/>
    </row>
    <row r="59" ht="11.25">
      <c r="A59" s="3"/>
    </row>
    <row r="60" ht="11.25">
      <c r="A60" s="3"/>
    </row>
    <row r="61" ht="11.25">
      <c r="A61" s="3"/>
    </row>
    <row r="62" ht="11.25">
      <c r="A62" s="3"/>
    </row>
    <row r="63" ht="11.25">
      <c r="A63" s="3"/>
    </row>
    <row r="64" ht="11.25">
      <c r="A64" s="3"/>
    </row>
    <row r="65" ht="11.25">
      <c r="A65" s="3"/>
    </row>
    <row r="66" ht="11.25">
      <c r="A66" s="3"/>
    </row>
    <row r="67" ht="11.25">
      <c r="A67" s="3"/>
    </row>
    <row r="68" ht="11.25">
      <c r="A68" s="3"/>
    </row>
    <row r="69" ht="11.25">
      <c r="A69" s="3"/>
    </row>
    <row r="70" ht="11.25">
      <c r="A70" s="3"/>
    </row>
    <row r="71" ht="11.25">
      <c r="A71" s="3"/>
    </row>
    <row r="72" ht="11.25">
      <c r="A72" s="3"/>
    </row>
    <row r="73" ht="11.25">
      <c r="A73" s="3"/>
    </row>
    <row r="74" ht="11.25">
      <c r="A74" s="3"/>
    </row>
    <row r="75" ht="11.25">
      <c r="A75" s="3"/>
    </row>
    <row r="76" ht="11.25">
      <c r="A76" s="3"/>
    </row>
    <row r="77" ht="11.25">
      <c r="A77" s="3"/>
    </row>
    <row r="78" ht="11.25">
      <c r="A78" s="3"/>
    </row>
    <row r="79" ht="11.25">
      <c r="A79" s="3"/>
    </row>
    <row r="80" ht="11.25">
      <c r="A80" s="3"/>
    </row>
    <row r="81" ht="11.25">
      <c r="A81" s="3"/>
    </row>
    <row r="82" ht="11.25">
      <c r="A82" s="3"/>
    </row>
    <row r="83" ht="11.25">
      <c r="A83" s="3"/>
    </row>
    <row r="84" ht="11.25">
      <c r="A84" s="3"/>
    </row>
    <row r="85" ht="11.25">
      <c r="A85" s="3"/>
    </row>
    <row r="86" ht="11.25">
      <c r="A86" s="3"/>
    </row>
    <row r="87" ht="11.25">
      <c r="A87" s="3"/>
    </row>
    <row r="88" ht="11.25">
      <c r="A88" s="3"/>
    </row>
    <row r="89" ht="11.25">
      <c r="A89" s="3"/>
    </row>
    <row r="90" ht="11.25">
      <c r="A90" s="3"/>
    </row>
    <row r="91" ht="11.25">
      <c r="A91" s="3"/>
    </row>
    <row r="92" ht="11.25">
      <c r="A92" s="3"/>
    </row>
    <row r="93" ht="11.25">
      <c r="A93" s="3"/>
    </row>
    <row r="94" ht="11.25">
      <c r="A94" s="3"/>
    </row>
    <row r="95" ht="11.25">
      <c r="A95" s="3"/>
    </row>
    <row r="96" ht="11.25">
      <c r="A96" s="3"/>
    </row>
    <row r="97" ht="11.25">
      <c r="A97" s="3"/>
    </row>
    <row r="98" ht="11.25">
      <c r="A98" s="3"/>
    </row>
    <row r="99" ht="11.25">
      <c r="A99" s="3"/>
    </row>
    <row r="100" ht="11.25">
      <c r="A100" s="3"/>
    </row>
    <row r="101" ht="11.25">
      <c r="A101" s="3"/>
    </row>
    <row r="102" ht="11.25">
      <c r="A102" s="3"/>
    </row>
    <row r="103" ht="11.25">
      <c r="A103" s="3"/>
    </row>
    <row r="104" ht="11.25">
      <c r="A104" s="3"/>
    </row>
    <row r="105" ht="11.25">
      <c r="A105" s="3"/>
    </row>
    <row r="106" ht="11.25">
      <c r="A106" s="3"/>
    </row>
    <row r="107" ht="11.25">
      <c r="A107" s="3"/>
    </row>
    <row r="108" ht="11.25">
      <c r="A108" s="3"/>
    </row>
    <row r="109" ht="11.25">
      <c r="A109" s="3"/>
    </row>
    <row r="110" ht="11.25">
      <c r="A110" s="3"/>
    </row>
    <row r="111" ht="11.25">
      <c r="A111" s="3"/>
    </row>
    <row r="112" ht="11.25">
      <c r="A112" s="3"/>
    </row>
    <row r="113" ht="11.25">
      <c r="A113" s="3"/>
    </row>
    <row r="114" ht="11.25">
      <c r="A114" s="3"/>
    </row>
    <row r="115" ht="11.25">
      <c r="A115" s="3"/>
    </row>
    <row r="116" ht="11.25">
      <c r="A116" s="3"/>
    </row>
    <row r="117" ht="11.25">
      <c r="A117" s="3"/>
    </row>
    <row r="118" ht="11.25">
      <c r="A118" s="3"/>
    </row>
    <row r="119" ht="11.25">
      <c r="A119" s="3"/>
    </row>
    <row r="120" ht="11.25">
      <c r="A120" s="3"/>
    </row>
    <row r="121" ht="11.25">
      <c r="A121" s="3"/>
    </row>
    <row r="122" ht="11.25">
      <c r="A122" s="3"/>
    </row>
    <row r="123" ht="11.25">
      <c r="A123" s="3"/>
    </row>
    <row r="124" ht="11.25">
      <c r="A124" s="3"/>
    </row>
    <row r="125" ht="11.25">
      <c r="A125" s="3"/>
    </row>
    <row r="126" ht="11.25">
      <c r="A126" s="3"/>
    </row>
    <row r="127" ht="11.25">
      <c r="A127" s="3"/>
    </row>
    <row r="128" ht="11.25">
      <c r="A128" s="3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ht="11.25">
      <c r="A138" s="3"/>
    </row>
    <row r="139" ht="11.25">
      <c r="A139" s="3"/>
    </row>
    <row r="140" ht="11.25">
      <c r="A140" s="3"/>
    </row>
    <row r="141" ht="11.25">
      <c r="A141" s="3"/>
    </row>
    <row r="142" ht="11.25">
      <c r="A142" s="3"/>
    </row>
    <row r="143" ht="11.25">
      <c r="A143" s="3"/>
    </row>
    <row r="144" ht="11.25">
      <c r="A144" s="3"/>
    </row>
    <row r="145" ht="11.25">
      <c r="A145" s="3"/>
    </row>
    <row r="146" ht="11.25">
      <c r="A146" s="3"/>
    </row>
    <row r="147" ht="11.25">
      <c r="A147" s="3"/>
    </row>
    <row r="148" ht="11.25">
      <c r="A148" s="3"/>
    </row>
    <row r="149" ht="11.25">
      <c r="A149" s="3"/>
    </row>
    <row r="150" ht="11.25">
      <c r="A150" s="3"/>
    </row>
    <row r="151" ht="11.25">
      <c r="A151" s="3"/>
    </row>
    <row r="152" ht="11.25">
      <c r="A152" s="3"/>
    </row>
    <row r="153" ht="11.25">
      <c r="A153" s="3"/>
    </row>
    <row r="154" ht="11.25">
      <c r="A154" s="3"/>
    </row>
    <row r="155" ht="11.25">
      <c r="A155" s="3"/>
    </row>
    <row r="156" ht="11.25">
      <c r="A156" s="3"/>
    </row>
    <row r="157" ht="11.25">
      <c r="A157" s="3"/>
    </row>
    <row r="158" ht="11.25">
      <c r="A158" s="3"/>
    </row>
    <row r="159" ht="11.25">
      <c r="A159" s="3"/>
    </row>
    <row r="160" ht="11.25">
      <c r="A160" s="3"/>
    </row>
    <row r="161" ht="11.25">
      <c r="A161" s="3"/>
    </row>
    <row r="162" ht="11.25">
      <c r="A162" s="3"/>
    </row>
    <row r="163" ht="11.25">
      <c r="A163" s="3"/>
    </row>
    <row r="164" ht="11.25">
      <c r="A164" s="3"/>
    </row>
    <row r="165" ht="11.25">
      <c r="A165" s="3"/>
    </row>
    <row r="166" ht="11.25">
      <c r="A166" s="3"/>
    </row>
    <row r="167" ht="11.25">
      <c r="A167" s="3"/>
    </row>
    <row r="168" ht="11.25">
      <c r="A168" s="3"/>
    </row>
    <row r="169" ht="11.25">
      <c r="A169" s="3"/>
    </row>
    <row r="170" ht="11.25">
      <c r="A170" s="3"/>
    </row>
    <row r="171" ht="11.25">
      <c r="A171" s="3"/>
    </row>
    <row r="172" ht="11.25">
      <c r="A172" s="3"/>
    </row>
    <row r="173" ht="11.25">
      <c r="A173" s="3"/>
    </row>
    <row r="174" ht="11.25">
      <c r="A174" s="3"/>
    </row>
    <row r="175" ht="11.25">
      <c r="A175" s="3"/>
    </row>
    <row r="176" ht="11.25">
      <c r="A176" s="3"/>
    </row>
    <row r="177" ht="11.25">
      <c r="A177" s="3"/>
    </row>
    <row r="178" ht="11.25">
      <c r="A178" s="3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ht="11.25">
      <c r="A184" s="3"/>
    </row>
    <row r="185" ht="11.25">
      <c r="A185" s="3"/>
    </row>
    <row r="186" ht="11.25">
      <c r="A186" s="3"/>
    </row>
    <row r="187" ht="11.25">
      <c r="A187" s="3"/>
    </row>
    <row r="188" ht="11.25">
      <c r="A188" s="3"/>
    </row>
    <row r="189" ht="11.25">
      <c r="A189" s="3"/>
    </row>
    <row r="190" ht="11.25">
      <c r="A190" s="3"/>
    </row>
    <row r="191" ht="11.25">
      <c r="A191" s="3"/>
    </row>
    <row r="192" ht="11.25">
      <c r="A192" s="3"/>
    </row>
    <row r="193" ht="11.25">
      <c r="A193" s="3"/>
    </row>
    <row r="194" ht="11.25">
      <c r="A194" s="3"/>
    </row>
    <row r="195" ht="11.25">
      <c r="A195" s="3"/>
    </row>
    <row r="196" ht="11.25">
      <c r="A196" s="3"/>
    </row>
    <row r="197" ht="11.25">
      <c r="A197" s="3"/>
    </row>
    <row r="198" ht="11.25">
      <c r="A198" s="3"/>
    </row>
    <row r="199" ht="11.25">
      <c r="A199" s="3"/>
    </row>
    <row r="200" ht="11.25">
      <c r="A200" s="3"/>
    </row>
    <row r="201" ht="11.25">
      <c r="A201" s="3"/>
    </row>
    <row r="202" ht="11.25">
      <c r="A202" s="3"/>
    </row>
    <row r="203" ht="11.25">
      <c r="A203" s="3"/>
    </row>
    <row r="204" ht="11.25">
      <c r="A204" s="3"/>
    </row>
    <row r="205" ht="11.25">
      <c r="A205" s="3"/>
    </row>
    <row r="206" ht="11.25">
      <c r="A206" s="3"/>
    </row>
    <row r="207" ht="11.25">
      <c r="A207" s="3"/>
    </row>
    <row r="208" ht="11.25">
      <c r="A208" s="3"/>
    </row>
    <row r="209" ht="11.25">
      <c r="A209" s="3"/>
    </row>
    <row r="210" ht="11.25">
      <c r="A210" s="3"/>
    </row>
    <row r="211" ht="11.25">
      <c r="A211" s="3"/>
    </row>
    <row r="212" ht="11.25">
      <c r="A212" s="3"/>
    </row>
    <row r="213" ht="11.25">
      <c r="A213" s="3"/>
    </row>
    <row r="214" ht="11.25">
      <c r="A214" s="3"/>
    </row>
    <row r="215" ht="11.25">
      <c r="A215" s="3"/>
    </row>
    <row r="216" ht="11.25">
      <c r="A216" s="3"/>
    </row>
    <row r="217" ht="11.25">
      <c r="A217" s="3"/>
    </row>
    <row r="218" ht="11.25">
      <c r="A218" s="3"/>
    </row>
    <row r="219" ht="11.25">
      <c r="A219" s="3"/>
    </row>
    <row r="220" ht="11.25">
      <c r="A220" s="3"/>
    </row>
    <row r="221" ht="11.25">
      <c r="A221" s="3"/>
    </row>
    <row r="222" ht="11.25">
      <c r="A222" s="3"/>
    </row>
    <row r="223" ht="11.25">
      <c r="A223" s="3"/>
    </row>
    <row r="224" ht="11.25">
      <c r="A224" s="3"/>
    </row>
    <row r="225" ht="11.25">
      <c r="A225" s="3"/>
    </row>
    <row r="226" ht="11.25">
      <c r="A226" s="3"/>
    </row>
    <row r="227" ht="11.25">
      <c r="A227" s="3"/>
    </row>
    <row r="228" ht="11.25">
      <c r="A228" s="3"/>
    </row>
    <row r="229" ht="11.25">
      <c r="A229" s="3"/>
    </row>
    <row r="230" ht="11.25">
      <c r="A230" s="3"/>
    </row>
    <row r="231" ht="11.25">
      <c r="A231" s="3"/>
    </row>
    <row r="232" ht="11.25">
      <c r="A232" s="3"/>
    </row>
    <row r="233" ht="11.25">
      <c r="A233" s="3"/>
    </row>
    <row r="234" ht="11.25">
      <c r="A234" s="3"/>
    </row>
    <row r="235" ht="11.25">
      <c r="A235" s="3"/>
    </row>
    <row r="236" ht="11.25">
      <c r="A236" s="3"/>
    </row>
    <row r="237" ht="11.25">
      <c r="A237" s="3"/>
    </row>
    <row r="238" ht="11.25">
      <c r="A238" s="3"/>
    </row>
    <row r="239" ht="11.25">
      <c r="A239" s="3"/>
    </row>
    <row r="240" ht="11.25">
      <c r="A240" s="3"/>
    </row>
    <row r="241" ht="11.25">
      <c r="A241" s="3"/>
    </row>
    <row r="242" ht="11.25">
      <c r="A242" s="3"/>
    </row>
    <row r="243" ht="11.25">
      <c r="A243" s="3"/>
    </row>
    <row r="244" ht="11.25">
      <c r="A244" s="3"/>
    </row>
    <row r="245" ht="11.25">
      <c r="A245" s="3"/>
    </row>
    <row r="246" ht="11.25">
      <c r="A246" s="3"/>
    </row>
    <row r="247" ht="11.25">
      <c r="A247" s="3"/>
    </row>
    <row r="248" ht="11.25">
      <c r="A248" s="3"/>
    </row>
    <row r="249" ht="11.25">
      <c r="A249" s="3"/>
    </row>
    <row r="250" ht="11.25">
      <c r="A250" s="3"/>
    </row>
    <row r="251" ht="11.25">
      <c r="A251" s="3"/>
    </row>
    <row r="252" ht="11.25">
      <c r="A252" s="3"/>
    </row>
    <row r="253" ht="11.25">
      <c r="A253" s="3"/>
    </row>
    <row r="254" ht="11.25">
      <c r="A254" s="3"/>
    </row>
    <row r="255" ht="11.25">
      <c r="A255" s="3"/>
    </row>
    <row r="256" ht="11.25">
      <c r="A256" s="3"/>
    </row>
    <row r="257" ht="11.25">
      <c r="A257" s="3"/>
    </row>
    <row r="258" ht="11.25">
      <c r="A258" s="3"/>
    </row>
    <row r="259" ht="11.25">
      <c r="A259" s="3"/>
    </row>
    <row r="260" ht="11.25">
      <c r="A260" s="3"/>
    </row>
    <row r="261" ht="11.25">
      <c r="A261" s="3"/>
    </row>
    <row r="262" ht="11.25">
      <c r="A262" s="3"/>
    </row>
    <row r="263" ht="11.25">
      <c r="A263" s="3"/>
    </row>
    <row r="264" ht="11.25">
      <c r="A264" s="3"/>
    </row>
    <row r="265" ht="11.25">
      <c r="A265" s="3"/>
    </row>
    <row r="266" ht="11.25">
      <c r="A266" s="3"/>
    </row>
    <row r="267" ht="11.25">
      <c r="A267" s="3"/>
    </row>
    <row r="268" ht="11.25">
      <c r="A268" s="3"/>
    </row>
    <row r="269" ht="11.25">
      <c r="A269" s="3"/>
    </row>
    <row r="270" ht="11.25">
      <c r="A270" s="3"/>
    </row>
    <row r="271" ht="11.25">
      <c r="A271" s="3"/>
    </row>
    <row r="272" ht="11.25">
      <c r="A272" s="3"/>
    </row>
    <row r="273" ht="11.25">
      <c r="A273" s="3"/>
    </row>
    <row r="274" ht="11.25">
      <c r="A274" s="3"/>
    </row>
    <row r="275" ht="11.25">
      <c r="A275" s="3"/>
    </row>
    <row r="276" ht="11.25">
      <c r="A276" s="3"/>
    </row>
    <row r="277" ht="11.25">
      <c r="A277" s="3"/>
    </row>
    <row r="278" ht="11.25">
      <c r="A278" s="3"/>
    </row>
    <row r="279" ht="11.25">
      <c r="A279" s="3"/>
    </row>
    <row r="280" ht="11.25">
      <c r="A280" s="3"/>
    </row>
    <row r="281" ht="11.25">
      <c r="A281" s="3"/>
    </row>
    <row r="282" ht="11.25">
      <c r="A282" s="3"/>
    </row>
    <row r="283" ht="11.25">
      <c r="A283" s="3"/>
    </row>
    <row r="284" ht="11.25">
      <c r="A284" s="3"/>
    </row>
    <row r="285" ht="11.25">
      <c r="A285" s="3"/>
    </row>
    <row r="286" ht="11.25">
      <c r="A286" s="3"/>
    </row>
    <row r="287" ht="11.25">
      <c r="A287" s="3"/>
    </row>
    <row r="288" ht="11.25">
      <c r="A288" s="3"/>
    </row>
    <row r="289" ht="11.25">
      <c r="A289" s="3"/>
    </row>
    <row r="290" ht="11.25">
      <c r="A290" s="3"/>
    </row>
    <row r="291" ht="11.25">
      <c r="A291" s="3"/>
    </row>
    <row r="292" ht="11.25">
      <c r="A292" s="3"/>
    </row>
    <row r="293" ht="11.25">
      <c r="A293" s="3"/>
    </row>
    <row r="294" ht="11.25">
      <c r="A294" s="3"/>
    </row>
    <row r="295" ht="11.25">
      <c r="A295" s="3"/>
    </row>
    <row r="296" ht="11.25">
      <c r="A296" s="3"/>
    </row>
    <row r="297" ht="11.25">
      <c r="A297" s="3"/>
    </row>
    <row r="298" ht="11.25">
      <c r="A298" s="3"/>
    </row>
    <row r="299" ht="11.25">
      <c r="A299" s="3"/>
    </row>
    <row r="300" ht="11.25">
      <c r="A300" s="3"/>
    </row>
    <row r="301" ht="11.25">
      <c r="A301" s="3"/>
    </row>
    <row r="302" ht="11.25">
      <c r="A302" s="3"/>
    </row>
    <row r="303" ht="11.25">
      <c r="A303" s="3"/>
    </row>
    <row r="304" ht="11.25">
      <c r="A304" s="3"/>
    </row>
    <row r="305" ht="11.25">
      <c r="A305" s="3"/>
    </row>
    <row r="306" ht="11.25">
      <c r="A306" s="3"/>
    </row>
    <row r="307" ht="11.25">
      <c r="A307" s="3"/>
    </row>
    <row r="308" ht="11.25">
      <c r="A308" s="3"/>
    </row>
    <row r="309" ht="11.25">
      <c r="A309" s="3"/>
    </row>
    <row r="310" ht="11.25">
      <c r="A310" s="3"/>
    </row>
    <row r="311" ht="11.25">
      <c r="A311" s="3"/>
    </row>
    <row r="312" ht="11.25">
      <c r="A312" s="3"/>
    </row>
    <row r="313" ht="11.25">
      <c r="A313" s="3"/>
    </row>
    <row r="314" ht="11.25">
      <c r="A314" s="3"/>
    </row>
    <row r="315" ht="11.25">
      <c r="A315" s="3"/>
    </row>
    <row r="316" ht="11.25">
      <c r="A316" s="3"/>
    </row>
    <row r="317" ht="11.25">
      <c r="A317" s="3"/>
    </row>
    <row r="318" ht="11.25">
      <c r="A318" s="3"/>
    </row>
    <row r="319" ht="11.25">
      <c r="A319" s="3"/>
    </row>
    <row r="320" ht="11.25">
      <c r="A320" s="3"/>
    </row>
    <row r="321" ht="11.25">
      <c r="A321" s="3"/>
    </row>
    <row r="322" ht="11.25">
      <c r="A322" s="3"/>
    </row>
    <row r="323" ht="11.25">
      <c r="A323" s="3"/>
    </row>
    <row r="324" ht="11.25">
      <c r="A324" s="3"/>
    </row>
    <row r="325" ht="11.25">
      <c r="A325" s="3"/>
    </row>
    <row r="326" ht="11.25">
      <c r="A326" s="3"/>
    </row>
    <row r="327" ht="11.25">
      <c r="A327" s="3"/>
    </row>
    <row r="328" ht="11.25">
      <c r="A328" s="3"/>
    </row>
    <row r="329" ht="11.25">
      <c r="A329" s="3"/>
    </row>
    <row r="330" ht="11.25">
      <c r="A330" s="3"/>
    </row>
    <row r="331" ht="11.25">
      <c r="A331" s="3"/>
    </row>
    <row r="332" ht="11.25">
      <c r="A332" s="3"/>
    </row>
    <row r="333" ht="11.25">
      <c r="A333" s="3"/>
    </row>
    <row r="334" ht="11.25">
      <c r="A334" s="3"/>
    </row>
    <row r="335" ht="11.25">
      <c r="A335" s="3"/>
    </row>
    <row r="336" ht="11.25">
      <c r="A336" s="3"/>
    </row>
    <row r="337" ht="11.25">
      <c r="A337" s="3"/>
    </row>
    <row r="338" ht="11.25">
      <c r="A338" s="3"/>
    </row>
    <row r="339" ht="11.25">
      <c r="A339" s="3"/>
    </row>
    <row r="340" ht="11.25">
      <c r="A340" s="3"/>
    </row>
    <row r="341" ht="11.25">
      <c r="A341" s="3"/>
    </row>
    <row r="342" ht="11.25">
      <c r="A342" s="3"/>
    </row>
    <row r="343" ht="11.25">
      <c r="A343" s="3"/>
    </row>
    <row r="344" ht="11.25">
      <c r="A344" s="3"/>
    </row>
    <row r="345" ht="11.25">
      <c r="A345" s="3"/>
    </row>
    <row r="346" ht="11.25">
      <c r="A346" s="3"/>
    </row>
    <row r="347" ht="11.25">
      <c r="A347" s="3"/>
    </row>
    <row r="348" ht="11.25">
      <c r="A348" s="3"/>
    </row>
    <row r="349" ht="11.25">
      <c r="A349" s="3"/>
    </row>
    <row r="350" ht="11.25">
      <c r="A350" s="3"/>
    </row>
    <row r="351" ht="11.25">
      <c r="A351" s="3"/>
    </row>
    <row r="352" ht="11.25">
      <c r="A352" s="3"/>
    </row>
    <row r="353" ht="11.25">
      <c r="A353" s="3"/>
    </row>
    <row r="354" ht="11.25">
      <c r="A354" s="3"/>
    </row>
    <row r="355" ht="11.25">
      <c r="A355" s="3"/>
    </row>
    <row r="356" ht="11.25">
      <c r="A356" s="3"/>
    </row>
    <row r="357" ht="11.25">
      <c r="A357" s="3"/>
    </row>
    <row r="358" ht="11.25">
      <c r="A358" s="3"/>
    </row>
    <row r="359" ht="11.25">
      <c r="A359" s="3"/>
    </row>
    <row r="360" ht="11.25">
      <c r="A360" s="3"/>
    </row>
    <row r="361" ht="11.25">
      <c r="A361" s="3"/>
    </row>
    <row r="362" ht="11.25">
      <c r="A362" s="3"/>
    </row>
    <row r="363" ht="11.25">
      <c r="A363" s="3"/>
    </row>
    <row r="364" ht="11.25">
      <c r="A364" s="3"/>
    </row>
    <row r="365" ht="11.25">
      <c r="A365" s="3"/>
    </row>
    <row r="366" ht="11.25">
      <c r="A366" s="3"/>
    </row>
    <row r="367" ht="11.25">
      <c r="A367" s="3"/>
    </row>
    <row r="368" ht="11.25">
      <c r="A368" s="3"/>
    </row>
    <row r="369" ht="11.25">
      <c r="A369" s="3"/>
    </row>
    <row r="370" ht="11.25">
      <c r="A370" s="3"/>
    </row>
    <row r="371" ht="11.25">
      <c r="A371" s="3"/>
    </row>
    <row r="372" ht="11.25">
      <c r="A372" s="3"/>
    </row>
    <row r="373" ht="11.25">
      <c r="A373" s="3"/>
    </row>
    <row r="374" ht="11.25">
      <c r="A374" s="3"/>
    </row>
    <row r="375" ht="11.25">
      <c r="A375" s="3"/>
    </row>
    <row r="376" ht="11.25">
      <c r="A376" s="3"/>
    </row>
    <row r="377" ht="11.25">
      <c r="A377" s="3"/>
    </row>
    <row r="378" ht="11.25">
      <c r="A378" s="3"/>
    </row>
    <row r="379" ht="11.25">
      <c r="A379" s="3"/>
    </row>
    <row r="380" ht="11.25">
      <c r="A380" s="3"/>
    </row>
    <row r="381" ht="11.25">
      <c r="A381" s="3"/>
    </row>
    <row r="382" ht="11.25">
      <c r="A382" s="3"/>
    </row>
    <row r="383" ht="11.25">
      <c r="A383" s="3"/>
    </row>
    <row r="384" ht="11.25">
      <c r="A384" s="3"/>
    </row>
    <row r="385" ht="11.25">
      <c r="A385" s="3"/>
    </row>
    <row r="386" ht="11.25">
      <c r="A386" s="3"/>
    </row>
    <row r="387" ht="11.25">
      <c r="A387" s="3"/>
    </row>
    <row r="388" ht="11.25">
      <c r="A388" s="3"/>
    </row>
    <row r="389" ht="11.25">
      <c r="A389" s="3"/>
    </row>
    <row r="390" ht="11.25">
      <c r="A390" s="3"/>
    </row>
    <row r="391" ht="11.25">
      <c r="A391" s="3"/>
    </row>
    <row r="392" ht="11.25">
      <c r="A392" s="3"/>
    </row>
    <row r="393" ht="11.25">
      <c r="A393" s="3"/>
    </row>
    <row r="394" ht="11.25">
      <c r="A394" s="3"/>
    </row>
    <row r="395" ht="11.25">
      <c r="A395" s="3"/>
    </row>
    <row r="396" ht="11.25">
      <c r="A396" s="3"/>
    </row>
    <row r="397" ht="11.25">
      <c r="A397" s="3"/>
    </row>
    <row r="398" ht="11.25">
      <c r="A398" s="3"/>
    </row>
    <row r="399" ht="11.25">
      <c r="A399" s="3"/>
    </row>
    <row r="400" ht="11.25">
      <c r="A400" s="3"/>
    </row>
    <row r="401" ht="11.25">
      <c r="A401" s="3"/>
    </row>
    <row r="402" ht="11.25">
      <c r="A402" s="3"/>
    </row>
    <row r="403" ht="11.25">
      <c r="A403" s="3"/>
    </row>
    <row r="404" ht="11.25">
      <c r="A404" s="3"/>
    </row>
    <row r="405" ht="11.25">
      <c r="A405" s="3"/>
    </row>
    <row r="406" ht="11.25">
      <c r="A406" s="3"/>
    </row>
    <row r="407" ht="11.25">
      <c r="A407" s="3"/>
    </row>
    <row r="408" ht="11.25">
      <c r="A408" s="3"/>
    </row>
    <row r="409" ht="11.25">
      <c r="A409" s="3"/>
    </row>
    <row r="410" ht="11.25">
      <c r="A410" s="3"/>
    </row>
    <row r="411" ht="11.25">
      <c r="A411" s="3"/>
    </row>
    <row r="412" ht="11.25">
      <c r="A412" s="3"/>
    </row>
    <row r="413" ht="11.25">
      <c r="A413" s="3"/>
    </row>
    <row r="414" ht="11.25">
      <c r="A414" s="3"/>
    </row>
    <row r="415" ht="11.25">
      <c r="A415" s="3"/>
    </row>
    <row r="416" ht="11.25">
      <c r="A416" s="3"/>
    </row>
    <row r="417" ht="11.25">
      <c r="A417" s="3"/>
    </row>
    <row r="418" ht="11.25">
      <c r="A418" s="3"/>
    </row>
    <row r="419" ht="11.25">
      <c r="A419" s="3"/>
    </row>
    <row r="420" ht="11.25">
      <c r="A420" s="3"/>
    </row>
    <row r="421" ht="11.25">
      <c r="A421" s="3"/>
    </row>
    <row r="422" ht="11.25">
      <c r="A422" s="3"/>
    </row>
    <row r="423" ht="11.25">
      <c r="A423" s="3"/>
    </row>
  </sheetData>
  <sheetProtection/>
  <mergeCells count="68">
    <mergeCell ref="G25:L28"/>
    <mergeCell ref="N25:S28"/>
    <mergeCell ref="I29:J30"/>
    <mergeCell ref="P29:Q30"/>
    <mergeCell ref="AI18:AN21"/>
    <mergeCell ref="AP18:AU21"/>
    <mergeCell ref="AW18:BB21"/>
    <mergeCell ref="I22:J23"/>
    <mergeCell ref="P22:Q23"/>
    <mergeCell ref="W22:X23"/>
    <mergeCell ref="AD22:AE23"/>
    <mergeCell ref="AK22:AL23"/>
    <mergeCell ref="AR22:AS23"/>
    <mergeCell ref="AY22:AZ23"/>
    <mergeCell ref="BF11:BH11"/>
    <mergeCell ref="BI11:BI12"/>
    <mergeCell ref="BJ11:BJ12"/>
    <mergeCell ref="BK11:BK12"/>
    <mergeCell ref="BA16:BB16"/>
    <mergeCell ref="A18:E18"/>
    <mergeCell ref="G18:L19"/>
    <mergeCell ref="N18:S21"/>
    <mergeCell ref="U18:Z21"/>
    <mergeCell ref="AB18:AG21"/>
    <mergeCell ref="AT11:AV11"/>
    <mergeCell ref="AW11:AW12"/>
    <mergeCell ref="AX11:BA11"/>
    <mergeCell ref="BB11:BB12"/>
    <mergeCell ref="BC11:BD11"/>
    <mergeCell ref="BE11:BE12"/>
    <mergeCell ref="AF11:AF12"/>
    <mergeCell ref="AG11:AI11"/>
    <mergeCell ref="AJ11:AJ12"/>
    <mergeCell ref="AK11:AN11"/>
    <mergeCell ref="AO11:AR11"/>
    <mergeCell ref="AS11:AS12"/>
    <mergeCell ref="S11:S12"/>
    <mergeCell ref="T11:V11"/>
    <mergeCell ref="W11:W12"/>
    <mergeCell ref="X11:Z11"/>
    <mergeCell ref="AA11:AA12"/>
    <mergeCell ref="AB11:AE11"/>
    <mergeCell ref="M8:AU8"/>
    <mergeCell ref="AY8:BK8"/>
    <mergeCell ref="AY9:BK9"/>
    <mergeCell ref="A11:A12"/>
    <mergeCell ref="B11:E11"/>
    <mergeCell ref="F11:F12"/>
    <mergeCell ref="G11:I11"/>
    <mergeCell ref="J11:J12"/>
    <mergeCell ref="K11:N11"/>
    <mergeCell ref="O11:R11"/>
    <mergeCell ref="A5:O5"/>
    <mergeCell ref="AW5:BK7"/>
    <mergeCell ref="A6:L6"/>
    <mergeCell ref="P6:AT6"/>
    <mergeCell ref="A7:L7"/>
    <mergeCell ref="A4:L4"/>
    <mergeCell ref="N3:AU3"/>
    <mergeCell ref="A8:L8"/>
    <mergeCell ref="AW1:BJ1"/>
    <mergeCell ref="A2:L2"/>
    <mergeCell ref="P2:AT2"/>
    <mergeCell ref="AW2:BJ2"/>
    <mergeCell ref="A3:L3"/>
    <mergeCell ref="AW3:BK3"/>
    <mergeCell ref="P4:AT4"/>
    <mergeCell ref="AW4:BK4"/>
  </mergeCells>
  <printOptions horizontalCentered="1"/>
  <pageMargins left="0.3937007874015748" right="0.3937007874015748" top="0.3937007874015748" bottom="0.3937007874015748" header="0.31496062992125984" footer="0.2362204724409449"/>
  <pageSetup fitToHeight="4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29"/>
  <sheetViews>
    <sheetView tabSelected="1" zoomScale="140" zoomScaleNormal="140" zoomScalePageLayoutView="0" workbookViewId="0" topLeftCell="A1">
      <pane ySplit="8" topLeftCell="A84" activePane="bottomLeft" state="frozen"/>
      <selection pane="topLeft" activeCell="A1" sqref="A1"/>
      <selection pane="bottomLeft" activeCell="I1" sqref="I1:I16384"/>
    </sheetView>
  </sheetViews>
  <sheetFormatPr defaultColWidth="9.00390625" defaultRowHeight="12.75"/>
  <cols>
    <col min="1" max="1" width="8.75390625" style="4" customWidth="1"/>
    <col min="2" max="2" width="28.625" style="3" customWidth="1"/>
    <col min="3" max="3" width="3.125" style="3" customWidth="1"/>
    <col min="4" max="4" width="3.25390625" style="3" customWidth="1"/>
    <col min="5" max="5" width="3.125" style="3" customWidth="1"/>
    <col min="6" max="6" width="3.25390625" style="3" customWidth="1"/>
    <col min="7" max="7" width="3.00390625" style="3" customWidth="1"/>
    <col min="8" max="9" width="2.875" style="3" customWidth="1"/>
    <col min="10" max="10" width="4.00390625" style="3" customWidth="1"/>
    <col min="11" max="11" width="4.875" style="3" customWidth="1"/>
    <col min="12" max="12" width="4.625" style="3" customWidth="1"/>
    <col min="13" max="13" width="5.00390625" style="3" customWidth="1"/>
    <col min="14" max="16" width="4.375" style="3" customWidth="1"/>
    <col min="17" max="17" width="3.75390625" style="3" customWidth="1"/>
    <col min="18" max="19" width="5.125" style="4" customWidth="1"/>
    <col min="20" max="20" width="5.625" style="4" customWidth="1"/>
    <col min="21" max="21" width="5.125" style="4" customWidth="1"/>
    <col min="22" max="22" width="5.375" style="4" customWidth="1"/>
    <col min="23" max="23" width="5.125" style="4" bestFit="1" customWidth="1"/>
    <col min="24" max="24" width="5.125" style="2" customWidth="1"/>
    <col min="25" max="25" width="5.75390625" style="2" customWidth="1"/>
    <col min="26" max="16384" width="9.125" style="3" customWidth="1"/>
  </cols>
  <sheetData>
    <row r="1" spans="1:25" s="14" customFormat="1" ht="14.25" customHeight="1" thickBot="1">
      <c r="A1" s="846" t="s">
        <v>0</v>
      </c>
      <c r="B1" s="846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21"/>
      <c r="S1" s="22"/>
      <c r="T1" s="22"/>
      <c r="U1" s="22"/>
      <c r="V1" s="22"/>
      <c r="W1" s="22"/>
      <c r="X1" s="32"/>
      <c r="Y1" s="32"/>
    </row>
    <row r="2" spans="1:25" ht="30" customHeight="1">
      <c r="A2" s="847" t="s">
        <v>42</v>
      </c>
      <c r="B2" s="849" t="s">
        <v>43</v>
      </c>
      <c r="C2" s="859" t="s">
        <v>44</v>
      </c>
      <c r="D2" s="860"/>
      <c r="E2" s="860"/>
      <c r="F2" s="860"/>
      <c r="G2" s="860"/>
      <c r="H2" s="860"/>
      <c r="I2" s="860"/>
      <c r="J2" s="861"/>
      <c r="K2" s="870" t="s">
        <v>149</v>
      </c>
      <c r="L2" s="856" t="s">
        <v>45</v>
      </c>
      <c r="M2" s="857"/>
      <c r="N2" s="857"/>
      <c r="O2" s="857"/>
      <c r="P2" s="857"/>
      <c r="Q2" s="858"/>
      <c r="R2" s="817" t="s">
        <v>47</v>
      </c>
      <c r="S2" s="818"/>
      <c r="T2" s="818"/>
      <c r="U2" s="818"/>
      <c r="V2" s="818"/>
      <c r="W2" s="818"/>
      <c r="X2" s="818"/>
      <c r="Y2" s="819"/>
    </row>
    <row r="3" spans="1:25" ht="23.25" customHeight="1">
      <c r="A3" s="848"/>
      <c r="B3" s="850"/>
      <c r="C3" s="862"/>
      <c r="D3" s="863"/>
      <c r="E3" s="863"/>
      <c r="F3" s="863"/>
      <c r="G3" s="863"/>
      <c r="H3" s="863"/>
      <c r="I3" s="863"/>
      <c r="J3" s="864"/>
      <c r="K3" s="871"/>
      <c r="L3" s="873" t="s">
        <v>150</v>
      </c>
      <c r="M3" s="890" t="s">
        <v>153</v>
      </c>
      <c r="N3" s="891"/>
      <c r="O3" s="891"/>
      <c r="P3" s="891"/>
      <c r="Q3" s="892"/>
      <c r="R3" s="833" t="s">
        <v>19</v>
      </c>
      <c r="S3" s="822"/>
      <c r="T3" s="822" t="s">
        <v>18</v>
      </c>
      <c r="U3" s="822"/>
      <c r="V3" s="822" t="s">
        <v>17</v>
      </c>
      <c r="W3" s="822"/>
      <c r="X3" s="820" t="s">
        <v>163</v>
      </c>
      <c r="Y3" s="821"/>
    </row>
    <row r="4" spans="1:25" ht="23.25" customHeight="1">
      <c r="A4" s="848"/>
      <c r="B4" s="850"/>
      <c r="C4" s="862"/>
      <c r="D4" s="863"/>
      <c r="E4" s="863"/>
      <c r="F4" s="863"/>
      <c r="G4" s="863"/>
      <c r="H4" s="863"/>
      <c r="I4" s="863"/>
      <c r="J4" s="864"/>
      <c r="K4" s="871"/>
      <c r="L4" s="874"/>
      <c r="M4" s="890" t="s">
        <v>154</v>
      </c>
      <c r="N4" s="893"/>
      <c r="O4" s="893"/>
      <c r="P4" s="893"/>
      <c r="Q4" s="814" t="s">
        <v>156</v>
      </c>
      <c r="R4" s="833" t="s">
        <v>16</v>
      </c>
      <c r="S4" s="822" t="s">
        <v>15</v>
      </c>
      <c r="T4" s="822" t="s">
        <v>8</v>
      </c>
      <c r="U4" s="822" t="s">
        <v>6</v>
      </c>
      <c r="V4" s="822" t="s">
        <v>2</v>
      </c>
      <c r="W4" s="822" t="s">
        <v>1</v>
      </c>
      <c r="X4" s="822" t="s">
        <v>164</v>
      </c>
      <c r="Y4" s="835" t="s">
        <v>165</v>
      </c>
    </row>
    <row r="5" spans="1:25" ht="34.5" customHeight="1" thickBot="1">
      <c r="A5" s="848"/>
      <c r="B5" s="850"/>
      <c r="C5" s="865" t="s">
        <v>157</v>
      </c>
      <c r="D5" s="866"/>
      <c r="E5" s="866"/>
      <c r="F5" s="866"/>
      <c r="G5" s="866"/>
      <c r="H5" s="866"/>
      <c r="I5" s="866"/>
      <c r="J5" s="867"/>
      <c r="K5" s="871"/>
      <c r="L5" s="875"/>
      <c r="M5" s="879" t="s">
        <v>151</v>
      </c>
      <c r="N5" s="877" t="s">
        <v>155</v>
      </c>
      <c r="O5" s="878"/>
      <c r="P5" s="878"/>
      <c r="Q5" s="815"/>
      <c r="R5" s="834"/>
      <c r="S5" s="823"/>
      <c r="T5" s="823"/>
      <c r="U5" s="823"/>
      <c r="V5" s="823"/>
      <c r="W5" s="823"/>
      <c r="X5" s="823"/>
      <c r="Y5" s="836"/>
    </row>
    <row r="6" spans="1:25" ht="15.75" customHeight="1" thickBot="1">
      <c r="A6" s="848"/>
      <c r="B6" s="850"/>
      <c r="C6" s="852">
        <v>1</v>
      </c>
      <c r="D6" s="854">
        <v>2</v>
      </c>
      <c r="E6" s="854">
        <v>3</v>
      </c>
      <c r="F6" s="854">
        <v>4</v>
      </c>
      <c r="G6" s="854">
        <v>5</v>
      </c>
      <c r="H6" s="854">
        <v>6</v>
      </c>
      <c r="I6" s="854">
        <v>7</v>
      </c>
      <c r="J6" s="882">
        <v>8</v>
      </c>
      <c r="K6" s="871"/>
      <c r="L6" s="875"/>
      <c r="M6" s="880"/>
      <c r="N6" s="812" t="s">
        <v>148</v>
      </c>
      <c r="O6" s="812" t="s">
        <v>46</v>
      </c>
      <c r="P6" s="868" t="s">
        <v>152</v>
      </c>
      <c r="Q6" s="815"/>
      <c r="R6" s="830" t="s">
        <v>11</v>
      </c>
      <c r="S6" s="831"/>
      <c r="T6" s="831"/>
      <c r="U6" s="831"/>
      <c r="V6" s="831"/>
      <c r="W6" s="831"/>
      <c r="X6" s="831"/>
      <c r="Y6" s="832"/>
    </row>
    <row r="7" spans="1:25" s="4" customFormat="1" ht="34.5" customHeight="1" thickBot="1">
      <c r="A7" s="848"/>
      <c r="B7" s="851"/>
      <c r="C7" s="853"/>
      <c r="D7" s="855"/>
      <c r="E7" s="855"/>
      <c r="F7" s="855"/>
      <c r="G7" s="855"/>
      <c r="H7" s="855"/>
      <c r="I7" s="855"/>
      <c r="J7" s="883"/>
      <c r="K7" s="872"/>
      <c r="L7" s="876"/>
      <c r="M7" s="881"/>
      <c r="N7" s="813"/>
      <c r="O7" s="813"/>
      <c r="P7" s="869"/>
      <c r="Q7" s="816"/>
      <c r="R7" s="418">
        <v>16</v>
      </c>
      <c r="S7" s="419">
        <v>23</v>
      </c>
      <c r="T7" s="419">
        <v>17.5</v>
      </c>
      <c r="U7" s="419">
        <v>17.5</v>
      </c>
      <c r="V7" s="419">
        <v>14.5</v>
      </c>
      <c r="W7" s="419">
        <v>15</v>
      </c>
      <c r="X7" s="419">
        <v>11.5</v>
      </c>
      <c r="Y7" s="420">
        <v>11</v>
      </c>
    </row>
    <row r="8" spans="1:25" s="4" customFormat="1" ht="13.5" customHeight="1" thickBot="1">
      <c r="A8" s="483">
        <v>1</v>
      </c>
      <c r="B8" s="484">
        <v>2</v>
      </c>
      <c r="C8" s="911">
        <v>3</v>
      </c>
      <c r="D8" s="912"/>
      <c r="E8" s="912"/>
      <c r="F8" s="912"/>
      <c r="G8" s="912"/>
      <c r="H8" s="912"/>
      <c r="I8" s="481"/>
      <c r="J8" s="482"/>
      <c r="K8" s="126">
        <v>4</v>
      </c>
      <c r="L8" s="127">
        <v>5</v>
      </c>
      <c r="M8" s="127">
        <v>6</v>
      </c>
      <c r="N8" s="127">
        <v>7</v>
      </c>
      <c r="O8" s="127">
        <v>8</v>
      </c>
      <c r="P8" s="127">
        <v>9</v>
      </c>
      <c r="Q8" s="480">
        <v>10</v>
      </c>
      <c r="R8" s="126">
        <v>13</v>
      </c>
      <c r="S8" s="127">
        <v>14</v>
      </c>
      <c r="T8" s="128">
        <v>15</v>
      </c>
      <c r="U8" s="128">
        <v>16</v>
      </c>
      <c r="V8" s="127">
        <v>17</v>
      </c>
      <c r="W8" s="127">
        <v>18</v>
      </c>
      <c r="X8" s="421">
        <v>19</v>
      </c>
      <c r="Y8" s="422">
        <v>20</v>
      </c>
    </row>
    <row r="9" spans="1:25" s="4" customFormat="1" ht="13.5" customHeight="1" thickBot="1">
      <c r="A9" s="640"/>
      <c r="B9" s="641"/>
      <c r="C9" s="642"/>
      <c r="D9" s="643"/>
      <c r="E9" s="643"/>
      <c r="F9" s="643"/>
      <c r="G9" s="643"/>
      <c r="H9" s="643"/>
      <c r="I9" s="643"/>
      <c r="J9" s="644"/>
      <c r="K9" s="645" t="s">
        <v>302</v>
      </c>
      <c r="L9" s="646"/>
      <c r="M9" s="647"/>
      <c r="N9" s="418"/>
      <c r="O9" s="420"/>
      <c r="P9" s="647"/>
      <c r="Q9" s="648">
        <f>R9+S9+T9+U9+V9+W9+X9+Y9</f>
        <v>828</v>
      </c>
      <c r="R9" s="649">
        <f aca="true" t="shared" si="0" ref="R9:Y9">R61+R62+R74+R75+R80+R81+R87+R88</f>
        <v>0</v>
      </c>
      <c r="S9" s="650">
        <f t="shared" si="0"/>
        <v>0</v>
      </c>
      <c r="T9" s="650">
        <f t="shared" si="0"/>
        <v>0</v>
      </c>
      <c r="U9" s="650">
        <f t="shared" si="0"/>
        <v>216</v>
      </c>
      <c r="V9" s="650">
        <f t="shared" si="0"/>
        <v>72</v>
      </c>
      <c r="W9" s="650">
        <f t="shared" si="0"/>
        <v>288</v>
      </c>
      <c r="X9" s="650">
        <f t="shared" si="0"/>
        <v>180</v>
      </c>
      <c r="Y9" s="651">
        <f t="shared" si="0"/>
        <v>72</v>
      </c>
    </row>
    <row r="10" spans="1:25" s="4" customFormat="1" ht="13.5" customHeight="1" thickBot="1">
      <c r="A10" s="640"/>
      <c r="B10" s="641"/>
      <c r="C10" s="642"/>
      <c r="D10" s="643"/>
      <c r="E10" s="643"/>
      <c r="F10" s="643"/>
      <c r="G10" s="643"/>
      <c r="H10" s="643"/>
      <c r="I10" s="643"/>
      <c r="J10" s="644"/>
      <c r="K10" s="675"/>
      <c r="L10" s="644"/>
      <c r="M10" s="676"/>
      <c r="N10" s="677"/>
      <c r="O10" s="678"/>
      <c r="P10" s="676"/>
      <c r="Q10" s="679" t="s">
        <v>304</v>
      </c>
      <c r="R10" s="649">
        <f aca="true" t="shared" si="1" ref="R10:Y10">R7*36</f>
        <v>576</v>
      </c>
      <c r="S10" s="649">
        <f t="shared" si="1"/>
        <v>828</v>
      </c>
      <c r="T10" s="649">
        <f t="shared" si="1"/>
        <v>630</v>
      </c>
      <c r="U10" s="649">
        <f t="shared" si="1"/>
        <v>630</v>
      </c>
      <c r="V10" s="649">
        <f t="shared" si="1"/>
        <v>522</v>
      </c>
      <c r="W10" s="649">
        <f t="shared" si="1"/>
        <v>540</v>
      </c>
      <c r="X10" s="649">
        <f t="shared" si="1"/>
        <v>414</v>
      </c>
      <c r="Y10" s="649">
        <f t="shared" si="1"/>
        <v>396</v>
      </c>
    </row>
    <row r="11" spans="1:25" s="4" customFormat="1" ht="13.5" customHeight="1" thickBot="1">
      <c r="A11" s="424"/>
      <c r="B11" s="443"/>
      <c r="C11" s="435"/>
      <c r="D11" s="340"/>
      <c r="E11" s="340"/>
      <c r="F11" s="340"/>
      <c r="G11" s="340"/>
      <c r="H11" s="340"/>
      <c r="I11" s="340"/>
      <c r="J11" s="423"/>
      <c r="K11" s="652">
        <f aca="true" t="shared" si="2" ref="K11:P11">K12+K33</f>
        <v>6824</v>
      </c>
      <c r="L11" s="653">
        <f t="shared" si="2"/>
        <v>2288</v>
      </c>
      <c r="M11" s="654">
        <f t="shared" si="2"/>
        <v>4536</v>
      </c>
      <c r="N11" s="652">
        <f t="shared" si="2"/>
        <v>2003</v>
      </c>
      <c r="O11" s="655">
        <f t="shared" si="2"/>
        <v>2527</v>
      </c>
      <c r="P11" s="654">
        <f t="shared" si="2"/>
        <v>6</v>
      </c>
      <c r="Q11" s="656"/>
      <c r="R11" s="657">
        <f>R12+R33</f>
        <v>576</v>
      </c>
      <c r="S11" s="657">
        <f aca="true" t="shared" si="3" ref="S11:Y11">S12+S33</f>
        <v>828</v>
      </c>
      <c r="T11" s="657">
        <f t="shared" si="3"/>
        <v>630</v>
      </c>
      <c r="U11" s="657">
        <f t="shared" si="3"/>
        <v>630</v>
      </c>
      <c r="V11" s="657">
        <f t="shared" si="3"/>
        <v>522</v>
      </c>
      <c r="W11" s="657">
        <f t="shared" si="3"/>
        <v>540</v>
      </c>
      <c r="X11" s="657">
        <f t="shared" si="3"/>
        <v>414</v>
      </c>
      <c r="Y11" s="657">
        <f t="shared" si="3"/>
        <v>396</v>
      </c>
    </row>
    <row r="12" spans="1:25" s="15" customFormat="1" ht="18" customHeight="1" thickBot="1">
      <c r="A12" s="425"/>
      <c r="B12" s="444" t="s">
        <v>60</v>
      </c>
      <c r="C12" s="486"/>
      <c r="D12" s="487"/>
      <c r="E12" s="488"/>
      <c r="F12" s="297"/>
      <c r="G12" s="297"/>
      <c r="H12" s="297"/>
      <c r="I12" s="297"/>
      <c r="J12" s="299"/>
      <c r="K12" s="658">
        <f>K13+K23+K27</f>
        <v>2126</v>
      </c>
      <c r="L12" s="659">
        <f>L13+L23+L27</f>
        <v>722</v>
      </c>
      <c r="M12" s="660">
        <f>M13+M23+M27</f>
        <v>1404</v>
      </c>
      <c r="N12" s="661">
        <f>N13+N23+N27</f>
        <v>595</v>
      </c>
      <c r="O12" s="662">
        <f>O13+O23+O27</f>
        <v>809</v>
      </c>
      <c r="P12" s="663">
        <f>P13+P27</f>
        <v>0</v>
      </c>
      <c r="Q12" s="662">
        <f>Q13+Q27</f>
        <v>0</v>
      </c>
      <c r="R12" s="664">
        <f>R13+R23+R27</f>
        <v>576</v>
      </c>
      <c r="S12" s="665">
        <f>S13+S23+S27</f>
        <v>828</v>
      </c>
      <c r="T12" s="534"/>
      <c r="U12" s="534"/>
      <c r="V12" s="534"/>
      <c r="W12" s="534"/>
      <c r="X12" s="534"/>
      <c r="Y12" s="535"/>
    </row>
    <row r="13" spans="1:25" s="15" customFormat="1" ht="25.5" customHeight="1" thickBot="1">
      <c r="A13" s="425" t="s">
        <v>270</v>
      </c>
      <c r="B13" s="445" t="s">
        <v>286</v>
      </c>
      <c r="C13" s="436"/>
      <c r="D13" s="123"/>
      <c r="E13" s="124"/>
      <c r="F13" s="124"/>
      <c r="G13" s="124"/>
      <c r="H13" s="124"/>
      <c r="I13" s="124"/>
      <c r="J13" s="124"/>
      <c r="K13" s="527">
        <f>K14+K15+K16+K17+K18+K19+K20+K21+K22</f>
        <v>1283</v>
      </c>
      <c r="L13" s="530">
        <f>L14+L15+L16+L17+L18+L19+L20+L21+L22</f>
        <v>441</v>
      </c>
      <c r="M13" s="520">
        <f>M14+M15+M16+M17+M18+M19+M20+M21</f>
        <v>842</v>
      </c>
      <c r="N13" s="529">
        <f>N14+N15+N16+N17+N18+N19+N20+N21</f>
        <v>319</v>
      </c>
      <c r="O13" s="459">
        <f>O14+O15+O16+O17+O18+O19+O20+O21</f>
        <v>523</v>
      </c>
      <c r="P13" s="527">
        <f>P14+P15+P16+P17+P18+P20+P21</f>
        <v>0</v>
      </c>
      <c r="Q13" s="527">
        <f>Q14+Q15+Q16+Q17+Q18+Q20+Q21</f>
        <v>0</v>
      </c>
      <c r="R13" s="529">
        <f>R14+R15+R16+R17+R18+R19+R20+R21</f>
        <v>320</v>
      </c>
      <c r="S13" s="528">
        <f>S14+S15+S16+S17+S18+S19+S20+S21</f>
        <v>522</v>
      </c>
      <c r="T13" s="528"/>
      <c r="U13" s="528"/>
      <c r="V13" s="528"/>
      <c r="W13" s="528"/>
      <c r="X13" s="528"/>
      <c r="Y13" s="459"/>
    </row>
    <row r="14" spans="1:25" s="15" customFormat="1" ht="16.5" customHeight="1">
      <c r="A14" s="586" t="s">
        <v>271</v>
      </c>
      <c r="B14" s="582" t="s">
        <v>166</v>
      </c>
      <c r="C14" s="564"/>
      <c r="D14" s="565" t="s">
        <v>48</v>
      </c>
      <c r="E14" s="566"/>
      <c r="F14" s="567"/>
      <c r="G14" s="568"/>
      <c r="H14" s="568"/>
      <c r="I14" s="569"/>
      <c r="J14" s="570"/>
      <c r="K14" s="195">
        <f>L14+M14</f>
        <v>117</v>
      </c>
      <c r="L14" s="531">
        <f>M14/2</f>
        <v>39</v>
      </c>
      <c r="M14" s="590">
        <v>78</v>
      </c>
      <c r="N14" s="195">
        <v>39</v>
      </c>
      <c r="O14" s="594">
        <v>39</v>
      </c>
      <c r="P14" s="601"/>
      <c r="Q14" s="612"/>
      <c r="R14" s="595">
        <v>34</v>
      </c>
      <c r="S14" s="596">
        <v>44</v>
      </c>
      <c r="T14" s="602"/>
      <c r="U14" s="603"/>
      <c r="V14" s="604"/>
      <c r="W14" s="604"/>
      <c r="X14" s="605"/>
      <c r="Y14" s="606"/>
    </row>
    <row r="15" spans="1:25" s="15" customFormat="1" ht="15" customHeight="1">
      <c r="A15" s="587" t="s">
        <v>272</v>
      </c>
      <c r="B15" s="583" t="s">
        <v>158</v>
      </c>
      <c r="C15" s="571"/>
      <c r="D15" s="71" t="s">
        <v>219</v>
      </c>
      <c r="E15" s="44"/>
      <c r="F15" s="41"/>
      <c r="G15" s="72"/>
      <c r="H15" s="72"/>
      <c r="I15" s="73"/>
      <c r="J15" s="572"/>
      <c r="K15" s="196">
        <f aca="true" t="shared" si="4" ref="K15:K21">L15+M15</f>
        <v>171</v>
      </c>
      <c r="L15" s="532">
        <f aca="true" t="shared" si="5" ref="L15:L21">M15/2</f>
        <v>57</v>
      </c>
      <c r="M15" s="591">
        <v>114</v>
      </c>
      <c r="N15" s="199">
        <v>54</v>
      </c>
      <c r="O15" s="525">
        <v>60</v>
      </c>
      <c r="P15" s="461"/>
      <c r="Q15" s="477"/>
      <c r="R15" s="81">
        <v>38</v>
      </c>
      <c r="S15" s="597">
        <v>76</v>
      </c>
      <c r="T15" s="134"/>
      <c r="U15" s="45"/>
      <c r="V15" s="74"/>
      <c r="W15" s="74"/>
      <c r="X15" s="68"/>
      <c r="Y15" s="80"/>
    </row>
    <row r="16" spans="1:25" s="15" customFormat="1" ht="15" customHeight="1">
      <c r="A16" s="587" t="s">
        <v>273</v>
      </c>
      <c r="B16" s="583" t="s">
        <v>5</v>
      </c>
      <c r="C16" s="571"/>
      <c r="D16" s="71" t="s">
        <v>219</v>
      </c>
      <c r="E16" s="44"/>
      <c r="F16" s="41"/>
      <c r="G16" s="72"/>
      <c r="H16" s="72"/>
      <c r="I16" s="73"/>
      <c r="J16" s="572"/>
      <c r="K16" s="196">
        <f t="shared" si="4"/>
        <v>174</v>
      </c>
      <c r="L16" s="532">
        <f t="shared" si="5"/>
        <v>58</v>
      </c>
      <c r="M16" s="591">
        <v>116</v>
      </c>
      <c r="N16" s="199">
        <v>20</v>
      </c>
      <c r="O16" s="525">
        <v>96</v>
      </c>
      <c r="P16" s="461"/>
      <c r="Q16" s="477"/>
      <c r="R16" s="81">
        <v>40</v>
      </c>
      <c r="S16" s="597">
        <v>76</v>
      </c>
      <c r="T16" s="134"/>
      <c r="U16" s="45"/>
      <c r="V16" s="74"/>
      <c r="W16" s="74"/>
      <c r="X16" s="68"/>
      <c r="Y16" s="80"/>
    </row>
    <row r="17" spans="1:25" s="15" customFormat="1" ht="15" customHeight="1">
      <c r="A17" s="587" t="s">
        <v>274</v>
      </c>
      <c r="B17" s="583" t="s">
        <v>13</v>
      </c>
      <c r="C17" s="571" t="s">
        <v>219</v>
      </c>
      <c r="D17" s="71" t="s">
        <v>48</v>
      </c>
      <c r="E17" s="47"/>
      <c r="F17" s="41"/>
      <c r="G17" s="72"/>
      <c r="H17" s="72"/>
      <c r="I17" s="73"/>
      <c r="J17" s="572"/>
      <c r="K17" s="196">
        <f t="shared" si="4"/>
        <v>351</v>
      </c>
      <c r="L17" s="532">
        <f t="shared" si="5"/>
        <v>117</v>
      </c>
      <c r="M17" s="591">
        <v>234</v>
      </c>
      <c r="N17" s="199">
        <v>117</v>
      </c>
      <c r="O17" s="525">
        <v>117</v>
      </c>
      <c r="P17" s="461"/>
      <c r="Q17" s="477"/>
      <c r="R17" s="81">
        <v>90</v>
      </c>
      <c r="S17" s="597">
        <v>144</v>
      </c>
      <c r="T17" s="83"/>
      <c r="U17" s="45"/>
      <c r="V17" s="74"/>
      <c r="W17" s="74"/>
      <c r="X17" s="68"/>
      <c r="Y17" s="80"/>
    </row>
    <row r="18" spans="1:25" s="15" customFormat="1" ht="15" customHeight="1">
      <c r="A18" s="587" t="s">
        <v>275</v>
      </c>
      <c r="B18" s="583" t="s">
        <v>12</v>
      </c>
      <c r="C18" s="571"/>
      <c r="D18" s="71" t="s">
        <v>219</v>
      </c>
      <c r="E18" s="44"/>
      <c r="F18" s="41"/>
      <c r="G18" s="72"/>
      <c r="H18" s="72"/>
      <c r="I18" s="73"/>
      <c r="J18" s="572"/>
      <c r="K18" s="196">
        <f t="shared" si="4"/>
        <v>117</v>
      </c>
      <c r="L18" s="532">
        <f t="shared" si="5"/>
        <v>39</v>
      </c>
      <c r="M18" s="591">
        <f>N18+O18</f>
        <v>78</v>
      </c>
      <c r="N18" s="199">
        <v>39</v>
      </c>
      <c r="O18" s="525">
        <v>39</v>
      </c>
      <c r="P18" s="461"/>
      <c r="Q18" s="477"/>
      <c r="R18" s="81"/>
      <c r="S18" s="597">
        <v>78</v>
      </c>
      <c r="T18" s="134"/>
      <c r="U18" s="45"/>
      <c r="V18" s="74"/>
      <c r="W18" s="74"/>
      <c r="X18" s="68"/>
      <c r="Y18" s="80"/>
    </row>
    <row r="19" spans="1:25" s="15" customFormat="1" ht="15" customHeight="1">
      <c r="A19" s="587" t="s">
        <v>276</v>
      </c>
      <c r="B19" s="583" t="s">
        <v>7</v>
      </c>
      <c r="C19" s="571" t="s">
        <v>161</v>
      </c>
      <c r="D19" s="71" t="s">
        <v>219</v>
      </c>
      <c r="E19" s="41"/>
      <c r="F19" s="41"/>
      <c r="G19" s="72"/>
      <c r="H19" s="72"/>
      <c r="I19" s="73"/>
      <c r="J19" s="572"/>
      <c r="K19" s="196">
        <f t="shared" si="4"/>
        <v>174</v>
      </c>
      <c r="L19" s="532">
        <f t="shared" si="5"/>
        <v>58</v>
      </c>
      <c r="M19" s="591">
        <v>116</v>
      </c>
      <c r="N19" s="199">
        <v>2</v>
      </c>
      <c r="O19" s="525">
        <v>114</v>
      </c>
      <c r="P19" s="461"/>
      <c r="Q19" s="477"/>
      <c r="R19" s="81">
        <v>48</v>
      </c>
      <c r="S19" s="597">
        <v>68</v>
      </c>
      <c r="T19" s="135"/>
      <c r="U19" s="42"/>
      <c r="V19" s="74"/>
      <c r="W19" s="74"/>
      <c r="X19" s="68"/>
      <c r="Y19" s="80"/>
    </row>
    <row r="20" spans="1:25" s="15" customFormat="1" ht="18" customHeight="1">
      <c r="A20" s="587" t="s">
        <v>277</v>
      </c>
      <c r="B20" s="583" t="s">
        <v>61</v>
      </c>
      <c r="C20" s="571" t="s">
        <v>48</v>
      </c>
      <c r="D20" s="71"/>
      <c r="E20" s="41"/>
      <c r="F20" s="41"/>
      <c r="G20" s="72"/>
      <c r="H20" s="72"/>
      <c r="I20" s="73"/>
      <c r="J20" s="572"/>
      <c r="K20" s="196">
        <f t="shared" si="4"/>
        <v>105</v>
      </c>
      <c r="L20" s="532">
        <f t="shared" si="5"/>
        <v>35</v>
      </c>
      <c r="M20" s="591">
        <v>70</v>
      </c>
      <c r="N20" s="199">
        <v>30</v>
      </c>
      <c r="O20" s="525">
        <v>40</v>
      </c>
      <c r="P20" s="461"/>
      <c r="Q20" s="477"/>
      <c r="R20" s="81">
        <v>70</v>
      </c>
      <c r="S20" s="597"/>
      <c r="T20" s="135"/>
      <c r="U20" s="42"/>
      <c r="V20" s="74"/>
      <c r="W20" s="74"/>
      <c r="X20" s="68"/>
      <c r="Y20" s="80"/>
    </row>
    <row r="21" spans="1:25" s="15" customFormat="1" ht="18" customHeight="1">
      <c r="A21" s="588" t="s">
        <v>278</v>
      </c>
      <c r="B21" s="584" t="s">
        <v>159</v>
      </c>
      <c r="C21" s="573"/>
      <c r="D21" s="106" t="s">
        <v>219</v>
      </c>
      <c r="E21" s="107"/>
      <c r="F21" s="108"/>
      <c r="G21" s="109"/>
      <c r="H21" s="109"/>
      <c r="I21" s="110"/>
      <c r="J21" s="574"/>
      <c r="K21" s="252">
        <f t="shared" si="4"/>
        <v>54</v>
      </c>
      <c r="L21" s="552">
        <f t="shared" si="5"/>
        <v>18</v>
      </c>
      <c r="M21" s="592">
        <v>36</v>
      </c>
      <c r="N21" s="295">
        <v>18</v>
      </c>
      <c r="O21" s="553">
        <v>18</v>
      </c>
      <c r="P21" s="462"/>
      <c r="Q21" s="478"/>
      <c r="R21" s="231"/>
      <c r="S21" s="598">
        <v>36</v>
      </c>
      <c r="T21" s="125"/>
      <c r="U21" s="111"/>
      <c r="V21" s="112"/>
      <c r="W21" s="112"/>
      <c r="X21" s="113"/>
      <c r="Y21" s="114"/>
    </row>
    <row r="22" spans="1:25" s="15" customFormat="1" ht="18" customHeight="1" thickBot="1">
      <c r="A22" s="589"/>
      <c r="B22" s="585" t="s">
        <v>291</v>
      </c>
      <c r="C22" s="575"/>
      <c r="D22" s="576"/>
      <c r="E22" s="577"/>
      <c r="F22" s="578"/>
      <c r="G22" s="579"/>
      <c r="H22" s="579"/>
      <c r="I22" s="580"/>
      <c r="J22" s="581"/>
      <c r="K22" s="411">
        <v>20</v>
      </c>
      <c r="L22" s="533">
        <v>20</v>
      </c>
      <c r="M22" s="593"/>
      <c r="N22" s="411"/>
      <c r="O22" s="526"/>
      <c r="P22" s="611"/>
      <c r="Q22" s="613"/>
      <c r="R22" s="599"/>
      <c r="S22" s="600"/>
      <c r="T22" s="607"/>
      <c r="U22" s="608"/>
      <c r="V22" s="609"/>
      <c r="W22" s="609"/>
      <c r="X22" s="610"/>
      <c r="Y22" s="343"/>
    </row>
    <row r="23" spans="1:25" s="15" customFormat="1" ht="22.5" customHeight="1" thickBot="1">
      <c r="A23" s="521"/>
      <c r="B23" s="554" t="s">
        <v>285</v>
      </c>
      <c r="C23" s="555"/>
      <c r="D23" s="556"/>
      <c r="E23" s="551"/>
      <c r="F23" s="557"/>
      <c r="G23" s="557"/>
      <c r="H23" s="557"/>
      <c r="I23" s="557"/>
      <c r="J23" s="558"/>
      <c r="K23" s="521">
        <f>K24+K25+K26</f>
        <v>558</v>
      </c>
      <c r="L23" s="519">
        <f>M23/2</f>
        <v>186</v>
      </c>
      <c r="M23" s="522">
        <f>M24+M25+M26</f>
        <v>372</v>
      </c>
      <c r="N23" s="523">
        <f>N24+N25+N26</f>
        <v>200</v>
      </c>
      <c r="O23" s="524">
        <f>O24+O25+O26</f>
        <v>172</v>
      </c>
      <c r="P23" s="559"/>
      <c r="Q23" s="524"/>
      <c r="R23" s="615">
        <f>R24+R25+R26</f>
        <v>196</v>
      </c>
      <c r="S23" s="616">
        <f>S24+S25+S26</f>
        <v>176</v>
      </c>
      <c r="T23" s="614"/>
      <c r="U23" s="560"/>
      <c r="V23" s="561"/>
      <c r="W23" s="561"/>
      <c r="X23" s="562"/>
      <c r="Y23" s="563"/>
    </row>
    <row r="24" spans="1:25" s="15" customFormat="1" ht="18" customHeight="1">
      <c r="A24" s="490" t="s">
        <v>283</v>
      </c>
      <c r="B24" s="446" t="s">
        <v>268</v>
      </c>
      <c r="C24" s="82"/>
      <c r="D24" s="82" t="s">
        <v>219</v>
      </c>
      <c r="E24" s="115"/>
      <c r="F24" s="116"/>
      <c r="G24" s="117"/>
      <c r="H24" s="117"/>
      <c r="I24" s="116"/>
      <c r="J24" s="197"/>
      <c r="K24" s="196">
        <f>L24+M24</f>
        <v>48</v>
      </c>
      <c r="L24" s="201">
        <f>M24/2</f>
        <v>16</v>
      </c>
      <c r="M24" s="192">
        <v>32</v>
      </c>
      <c r="N24" s="122">
        <v>10</v>
      </c>
      <c r="O24" s="118">
        <v>22</v>
      </c>
      <c r="P24" s="476"/>
      <c r="Q24" s="460"/>
      <c r="R24" s="119"/>
      <c r="S24" s="617">
        <v>32</v>
      </c>
      <c r="T24" s="120"/>
      <c r="U24" s="121"/>
      <c r="V24" s="104"/>
      <c r="W24" s="104"/>
      <c r="X24" s="96"/>
      <c r="Y24" s="105"/>
    </row>
    <row r="25" spans="1:25" s="15" customFormat="1" ht="18" customHeight="1">
      <c r="A25" s="491" t="s">
        <v>280</v>
      </c>
      <c r="B25" s="447" t="s">
        <v>171</v>
      </c>
      <c r="C25" s="437" t="s">
        <v>219</v>
      </c>
      <c r="D25" s="71" t="s">
        <v>48</v>
      </c>
      <c r="E25" s="47"/>
      <c r="F25" s="41"/>
      <c r="G25" s="72"/>
      <c r="H25" s="72"/>
      <c r="I25" s="41"/>
      <c r="J25" s="198"/>
      <c r="K25" s="196">
        <f>L25+M25</f>
        <v>333</v>
      </c>
      <c r="L25" s="202">
        <f>M25/2</f>
        <v>111</v>
      </c>
      <c r="M25" s="193">
        <v>222</v>
      </c>
      <c r="N25" s="78">
        <v>122</v>
      </c>
      <c r="O25" s="79">
        <v>100</v>
      </c>
      <c r="P25" s="477"/>
      <c r="Q25" s="461"/>
      <c r="R25" s="81">
        <v>78</v>
      </c>
      <c r="S25" s="597">
        <v>144</v>
      </c>
      <c r="T25" s="83"/>
      <c r="U25" s="45"/>
      <c r="V25" s="74"/>
      <c r="W25" s="74"/>
      <c r="X25" s="68"/>
      <c r="Y25" s="80"/>
    </row>
    <row r="26" spans="1:25" s="15" customFormat="1" ht="18" customHeight="1" thickBot="1">
      <c r="A26" s="491" t="s">
        <v>281</v>
      </c>
      <c r="B26" s="447" t="s">
        <v>172</v>
      </c>
      <c r="C26" s="437" t="s">
        <v>48</v>
      </c>
      <c r="D26" s="71"/>
      <c r="E26" s="47"/>
      <c r="F26" s="41"/>
      <c r="G26" s="72"/>
      <c r="H26" s="72"/>
      <c r="I26" s="41"/>
      <c r="J26" s="198"/>
      <c r="K26" s="252">
        <f>L26+M26</f>
        <v>177</v>
      </c>
      <c r="L26" s="549">
        <f>M26/2</f>
        <v>59</v>
      </c>
      <c r="M26" s="194">
        <v>118</v>
      </c>
      <c r="N26" s="78">
        <v>68</v>
      </c>
      <c r="O26" s="79">
        <v>50</v>
      </c>
      <c r="P26" s="477"/>
      <c r="Q26" s="461"/>
      <c r="R26" s="599">
        <v>118</v>
      </c>
      <c r="S26" s="600"/>
      <c r="T26" s="125"/>
      <c r="U26" s="111"/>
      <c r="V26" s="112"/>
      <c r="W26" s="112"/>
      <c r="X26" s="113"/>
      <c r="Y26" s="114"/>
    </row>
    <row r="27" spans="1:25" s="15" customFormat="1" ht="25.5" customHeight="1" thickBot="1">
      <c r="A27" s="497"/>
      <c r="B27" s="492" t="s">
        <v>279</v>
      </c>
      <c r="C27" s="498"/>
      <c r="D27" s="499" t="s">
        <v>219</v>
      </c>
      <c r="E27" s="500"/>
      <c r="F27" s="494"/>
      <c r="G27" s="494"/>
      <c r="H27" s="494"/>
      <c r="I27" s="494"/>
      <c r="J27" s="495"/>
      <c r="K27" s="548">
        <f>K28</f>
        <v>285</v>
      </c>
      <c r="L27" s="501">
        <f>L28</f>
        <v>95</v>
      </c>
      <c r="M27" s="739">
        <f>M28</f>
        <v>190</v>
      </c>
      <c r="N27" s="740">
        <f>N28</f>
        <v>76</v>
      </c>
      <c r="O27" s="501">
        <f>O28</f>
        <v>114</v>
      </c>
      <c r="P27" s="741"/>
      <c r="Q27" s="739"/>
      <c r="R27" s="548">
        <f>R28</f>
        <v>60</v>
      </c>
      <c r="S27" s="501">
        <f>S28</f>
        <v>130</v>
      </c>
      <c r="T27" s="496"/>
      <c r="U27" s="493"/>
      <c r="V27" s="493"/>
      <c r="W27" s="493"/>
      <c r="X27" s="502"/>
      <c r="Y27" s="503"/>
    </row>
    <row r="28" spans="1:25" s="15" customFormat="1" ht="21" customHeight="1" thickBot="1">
      <c r="A28" s="536" t="s">
        <v>282</v>
      </c>
      <c r="B28" s="550" t="s">
        <v>269</v>
      </c>
      <c r="C28" s="537"/>
      <c r="D28" s="538" t="s">
        <v>219</v>
      </c>
      <c r="E28" s="539"/>
      <c r="F28" s="298"/>
      <c r="G28" s="298"/>
      <c r="H28" s="298"/>
      <c r="I28" s="298"/>
      <c r="J28" s="299"/>
      <c r="K28" s="540">
        <f>M28+L28</f>
        <v>285</v>
      </c>
      <c r="L28" s="541">
        <f>M28/2</f>
        <v>95</v>
      </c>
      <c r="M28" s="542">
        <v>190</v>
      </c>
      <c r="N28" s="540">
        <v>76</v>
      </c>
      <c r="O28" s="541">
        <v>114</v>
      </c>
      <c r="P28" s="544"/>
      <c r="Q28" s="542"/>
      <c r="R28" s="540">
        <v>60</v>
      </c>
      <c r="S28" s="541">
        <v>130</v>
      </c>
      <c r="T28" s="543"/>
      <c r="U28" s="545"/>
      <c r="V28" s="545"/>
      <c r="W28" s="545"/>
      <c r="X28" s="546"/>
      <c r="Y28" s="547"/>
    </row>
    <row r="29" spans="1:25" s="15" customFormat="1" ht="25.5" customHeight="1">
      <c r="A29" s="768"/>
      <c r="B29" s="774" t="s">
        <v>309</v>
      </c>
      <c r="C29" s="771" t="s">
        <v>161</v>
      </c>
      <c r="D29" s="744"/>
      <c r="E29" s="743"/>
      <c r="F29" s="569"/>
      <c r="G29" s="569"/>
      <c r="H29" s="569"/>
      <c r="I29" s="569"/>
      <c r="J29" s="756"/>
      <c r="K29" s="742">
        <v>48</v>
      </c>
      <c r="L29" s="762">
        <v>16</v>
      </c>
      <c r="M29" s="763">
        <v>32</v>
      </c>
      <c r="N29" s="742"/>
      <c r="O29" s="762"/>
      <c r="P29" s="777"/>
      <c r="Q29" s="763"/>
      <c r="R29" s="742">
        <v>32</v>
      </c>
      <c r="S29" s="762"/>
      <c r="T29" s="759"/>
      <c r="U29" s="745"/>
      <c r="V29" s="745"/>
      <c r="W29" s="745"/>
      <c r="X29" s="746"/>
      <c r="Y29" s="747"/>
    </row>
    <row r="30" spans="1:25" s="15" customFormat="1" ht="25.5" customHeight="1">
      <c r="A30" s="769"/>
      <c r="B30" s="775" t="s">
        <v>310</v>
      </c>
      <c r="C30" s="772"/>
      <c r="D30" s="737"/>
      <c r="E30" s="736"/>
      <c r="F30" s="73"/>
      <c r="G30" s="73"/>
      <c r="H30" s="73"/>
      <c r="I30" s="73"/>
      <c r="J30" s="757"/>
      <c r="K30" s="748">
        <v>105</v>
      </c>
      <c r="L30" s="764">
        <v>35</v>
      </c>
      <c r="M30" s="765">
        <v>70</v>
      </c>
      <c r="N30" s="748"/>
      <c r="O30" s="764"/>
      <c r="P30" s="778"/>
      <c r="Q30" s="765"/>
      <c r="R30" s="748">
        <v>28</v>
      </c>
      <c r="S30" s="764">
        <v>42</v>
      </c>
      <c r="T30" s="760"/>
      <c r="U30" s="724"/>
      <c r="V30" s="724"/>
      <c r="W30" s="724"/>
      <c r="X30" s="738"/>
      <c r="Y30" s="749"/>
    </row>
    <row r="31" spans="1:25" s="15" customFormat="1" ht="25.5" customHeight="1">
      <c r="A31" s="769"/>
      <c r="B31" s="775" t="s">
        <v>311</v>
      </c>
      <c r="C31" s="772"/>
      <c r="D31" s="737"/>
      <c r="E31" s="736"/>
      <c r="F31" s="73"/>
      <c r="G31" s="73"/>
      <c r="H31" s="73"/>
      <c r="I31" s="73"/>
      <c r="J31" s="757"/>
      <c r="K31" s="748">
        <v>84</v>
      </c>
      <c r="L31" s="764">
        <v>28</v>
      </c>
      <c r="M31" s="765">
        <v>56</v>
      </c>
      <c r="N31" s="748">
        <v>10</v>
      </c>
      <c r="O31" s="764">
        <v>46</v>
      </c>
      <c r="P31" s="778"/>
      <c r="Q31" s="765"/>
      <c r="R31" s="748"/>
      <c r="S31" s="764">
        <v>56</v>
      </c>
      <c r="T31" s="760"/>
      <c r="U31" s="724"/>
      <c r="V31" s="724"/>
      <c r="W31" s="724"/>
      <c r="X31" s="738"/>
      <c r="Y31" s="749"/>
    </row>
    <row r="32" spans="1:25" s="15" customFormat="1" ht="21" customHeight="1" thickBot="1">
      <c r="A32" s="770"/>
      <c r="B32" s="776" t="s">
        <v>312</v>
      </c>
      <c r="C32" s="773"/>
      <c r="D32" s="752"/>
      <c r="E32" s="751"/>
      <c r="F32" s="580"/>
      <c r="G32" s="580"/>
      <c r="H32" s="580"/>
      <c r="I32" s="580"/>
      <c r="J32" s="758"/>
      <c r="K32" s="750">
        <v>48</v>
      </c>
      <c r="L32" s="766">
        <v>16</v>
      </c>
      <c r="M32" s="767">
        <v>32</v>
      </c>
      <c r="N32" s="750"/>
      <c r="O32" s="766"/>
      <c r="P32" s="779"/>
      <c r="Q32" s="767"/>
      <c r="R32" s="750"/>
      <c r="S32" s="766">
        <v>32</v>
      </c>
      <c r="T32" s="761"/>
      <c r="U32" s="753"/>
      <c r="V32" s="753"/>
      <c r="W32" s="753"/>
      <c r="X32" s="754"/>
      <c r="Y32" s="755"/>
    </row>
    <row r="33" spans="1:25" s="2" customFormat="1" ht="23.25" customHeight="1" thickBot="1">
      <c r="A33" s="726" t="s">
        <v>39</v>
      </c>
      <c r="B33" s="727" t="s">
        <v>38</v>
      </c>
      <c r="C33" s="728"/>
      <c r="D33" s="729"/>
      <c r="E33" s="730"/>
      <c r="F33" s="730"/>
      <c r="G33" s="730"/>
      <c r="H33" s="730"/>
      <c r="I33" s="730"/>
      <c r="J33" s="731"/>
      <c r="K33" s="732">
        <f aca="true" t="shared" si="6" ref="K33:R33">K34+K39+K42</f>
        <v>4698</v>
      </c>
      <c r="L33" s="733">
        <f t="shared" si="6"/>
        <v>1566</v>
      </c>
      <c r="M33" s="723">
        <f t="shared" si="6"/>
        <v>3132</v>
      </c>
      <c r="N33" s="732">
        <f t="shared" si="6"/>
        <v>1408</v>
      </c>
      <c r="O33" s="722">
        <f t="shared" si="6"/>
        <v>1718</v>
      </c>
      <c r="P33" s="723">
        <f t="shared" si="6"/>
        <v>6</v>
      </c>
      <c r="Q33" s="734">
        <f t="shared" si="6"/>
        <v>828</v>
      </c>
      <c r="R33" s="735">
        <f t="shared" si="6"/>
        <v>0</v>
      </c>
      <c r="S33" s="725">
        <f aca="true" t="shared" si="7" ref="S33:Y33">S34+S39+S42</f>
        <v>0</v>
      </c>
      <c r="T33" s="725">
        <f t="shared" si="7"/>
        <v>630</v>
      </c>
      <c r="U33" s="725">
        <f t="shared" si="7"/>
        <v>630</v>
      </c>
      <c r="V33" s="725">
        <f t="shared" si="7"/>
        <v>522</v>
      </c>
      <c r="W33" s="725">
        <f t="shared" si="7"/>
        <v>540</v>
      </c>
      <c r="X33" s="725">
        <f t="shared" si="7"/>
        <v>414</v>
      </c>
      <c r="Y33" s="733">
        <f t="shared" si="7"/>
        <v>396</v>
      </c>
    </row>
    <row r="34" spans="1:25" s="2" customFormat="1" ht="21.75" thickBot="1">
      <c r="A34" s="431" t="s">
        <v>222</v>
      </c>
      <c r="B34" s="510" t="s">
        <v>20</v>
      </c>
      <c r="C34" s="511"/>
      <c r="D34" s="182"/>
      <c r="E34" s="182"/>
      <c r="F34" s="182"/>
      <c r="G34" s="182"/>
      <c r="H34" s="182"/>
      <c r="I34" s="182"/>
      <c r="J34" s="512"/>
      <c r="K34" s="220">
        <f>SUM(K35:K38)</f>
        <v>666</v>
      </c>
      <c r="L34" s="221">
        <f>SUM(L35:L38)</f>
        <v>222</v>
      </c>
      <c r="M34" s="184">
        <f>SUM(M35:M38)</f>
        <v>444</v>
      </c>
      <c r="N34" s="185">
        <f>SUM(N35:N38)</f>
        <v>104</v>
      </c>
      <c r="O34" s="183">
        <f>SUM(O35:O38)</f>
        <v>340</v>
      </c>
      <c r="P34" s="184"/>
      <c r="Q34" s="360"/>
      <c r="R34" s="244">
        <f>SUM(R35:R38)</f>
        <v>0</v>
      </c>
      <c r="S34" s="132">
        <f aca="true" t="shared" si="8" ref="S34:Y34">SUM(S35:S38)</f>
        <v>0</v>
      </c>
      <c r="T34" s="132">
        <f t="shared" si="8"/>
        <v>194</v>
      </c>
      <c r="U34" s="132">
        <f t="shared" si="8"/>
        <v>68</v>
      </c>
      <c r="V34" s="132">
        <f t="shared" si="8"/>
        <v>52</v>
      </c>
      <c r="W34" s="132">
        <f t="shared" si="8"/>
        <v>58</v>
      </c>
      <c r="X34" s="132">
        <f t="shared" si="8"/>
        <v>44</v>
      </c>
      <c r="Y34" s="245">
        <f t="shared" si="8"/>
        <v>28</v>
      </c>
    </row>
    <row r="35" spans="1:25" s="2" customFormat="1" ht="18" customHeight="1">
      <c r="A35" s="504" t="s">
        <v>266</v>
      </c>
      <c r="B35" s="228" t="s">
        <v>36</v>
      </c>
      <c r="C35" s="505"/>
      <c r="D35" s="506"/>
      <c r="E35" s="36" t="s">
        <v>219</v>
      </c>
      <c r="F35" s="36"/>
      <c r="G35" s="88"/>
      <c r="H35" s="506"/>
      <c r="I35" s="507"/>
      <c r="J35" s="508"/>
      <c r="K35" s="196">
        <f>M35+L35</f>
        <v>54</v>
      </c>
      <c r="L35" s="509">
        <v>6</v>
      </c>
      <c r="M35" s="214">
        <v>48</v>
      </c>
      <c r="N35" s="67">
        <v>36</v>
      </c>
      <c r="O35" s="212">
        <v>12</v>
      </c>
      <c r="P35" s="395"/>
      <c r="Q35" s="463"/>
      <c r="R35" s="229"/>
      <c r="S35" s="88"/>
      <c r="T35" s="89">
        <v>48</v>
      </c>
      <c r="U35" s="89"/>
      <c r="V35" s="88"/>
      <c r="W35" s="88"/>
      <c r="X35" s="156"/>
      <c r="Y35" s="246"/>
    </row>
    <row r="36" spans="1:25" s="2" customFormat="1" ht="18" customHeight="1">
      <c r="A36" s="384" t="s">
        <v>221</v>
      </c>
      <c r="B36" s="137" t="s">
        <v>12</v>
      </c>
      <c r="C36" s="438"/>
      <c r="D36" s="75"/>
      <c r="E36" s="43" t="s">
        <v>219</v>
      </c>
      <c r="F36" s="37"/>
      <c r="G36" s="75"/>
      <c r="H36" s="75"/>
      <c r="I36" s="77"/>
      <c r="J36" s="247"/>
      <c r="K36" s="199">
        <f>M36+L36</f>
        <v>54</v>
      </c>
      <c r="L36" s="250">
        <v>6</v>
      </c>
      <c r="M36" s="204">
        <v>48</v>
      </c>
      <c r="N36" s="66">
        <v>36</v>
      </c>
      <c r="O36" s="70">
        <v>12</v>
      </c>
      <c r="P36" s="389"/>
      <c r="Q36" s="417"/>
      <c r="R36" s="146"/>
      <c r="S36" s="76"/>
      <c r="T36" s="39">
        <v>48</v>
      </c>
      <c r="U36" s="39"/>
      <c r="V36" s="76"/>
      <c r="W36" s="76"/>
      <c r="X36" s="84"/>
      <c r="Y36" s="232"/>
    </row>
    <row r="37" spans="1:25" s="2" customFormat="1" ht="18" customHeight="1">
      <c r="A37" s="384" t="s">
        <v>3</v>
      </c>
      <c r="B37" s="137" t="s">
        <v>5</v>
      </c>
      <c r="C37" s="438"/>
      <c r="D37" s="75"/>
      <c r="E37" s="43"/>
      <c r="F37" s="38"/>
      <c r="G37" s="76" t="s">
        <v>219</v>
      </c>
      <c r="H37" s="76" t="s">
        <v>219</v>
      </c>
      <c r="I37" s="139" t="s">
        <v>48</v>
      </c>
      <c r="J37" s="247"/>
      <c r="K37" s="199">
        <f>M37+L37</f>
        <v>210</v>
      </c>
      <c r="L37" s="250">
        <v>36</v>
      </c>
      <c r="M37" s="204">
        <v>174</v>
      </c>
      <c r="N37" s="66">
        <v>30</v>
      </c>
      <c r="O37" s="70">
        <v>144</v>
      </c>
      <c r="P37" s="389"/>
      <c r="Q37" s="417"/>
      <c r="R37" s="146"/>
      <c r="S37" s="76"/>
      <c r="T37" s="39">
        <v>64</v>
      </c>
      <c r="U37" s="39">
        <v>34</v>
      </c>
      <c r="V37" s="76">
        <v>26</v>
      </c>
      <c r="W37" s="76">
        <v>30</v>
      </c>
      <c r="X37" s="84">
        <v>20</v>
      </c>
      <c r="Y37" s="232"/>
    </row>
    <row r="38" spans="1:25" s="2" customFormat="1" ht="19.5" customHeight="1" thickBot="1">
      <c r="A38" s="384" t="s">
        <v>4</v>
      </c>
      <c r="B38" s="137" t="s">
        <v>7</v>
      </c>
      <c r="C38" s="438"/>
      <c r="D38" s="75"/>
      <c r="E38" s="76" t="s">
        <v>161</v>
      </c>
      <c r="F38" s="76" t="s">
        <v>161</v>
      </c>
      <c r="G38" s="76" t="s">
        <v>161</v>
      </c>
      <c r="H38" s="76" t="s">
        <v>161</v>
      </c>
      <c r="I38" s="46" t="s">
        <v>161</v>
      </c>
      <c r="J38" s="139" t="s">
        <v>219</v>
      </c>
      <c r="K38" s="295">
        <f>M38+L38</f>
        <v>348</v>
      </c>
      <c r="L38" s="296">
        <v>174</v>
      </c>
      <c r="M38" s="204">
        <v>174</v>
      </c>
      <c r="N38" s="66">
        <v>2</v>
      </c>
      <c r="O38" s="70">
        <v>172</v>
      </c>
      <c r="P38" s="389"/>
      <c r="Q38" s="417"/>
      <c r="R38" s="146"/>
      <c r="S38" s="76"/>
      <c r="T38" s="39">
        <v>34</v>
      </c>
      <c r="U38" s="39">
        <v>34</v>
      </c>
      <c r="V38" s="76">
        <v>26</v>
      </c>
      <c r="W38" s="76">
        <v>28</v>
      </c>
      <c r="X38" s="84">
        <v>24</v>
      </c>
      <c r="Y38" s="232">
        <v>28</v>
      </c>
    </row>
    <row r="39" spans="1:25" s="26" customFormat="1" ht="24.75" thickBot="1">
      <c r="A39" s="426" t="s">
        <v>14</v>
      </c>
      <c r="B39" s="448" t="s">
        <v>28</v>
      </c>
      <c r="C39" s="185"/>
      <c r="D39" s="130"/>
      <c r="E39" s="131"/>
      <c r="F39" s="131"/>
      <c r="G39" s="131"/>
      <c r="H39" s="131"/>
      <c r="I39" s="131"/>
      <c r="J39" s="248"/>
      <c r="K39" s="220">
        <f>SUM(K40:K41)</f>
        <v>186</v>
      </c>
      <c r="L39" s="221">
        <f>SUM(L40:L41)</f>
        <v>62</v>
      </c>
      <c r="M39" s="294">
        <f>SUM(M40:M41)</f>
        <v>124</v>
      </c>
      <c r="N39" s="185">
        <f aca="true" t="shared" si="9" ref="N39:Y39">SUM(N40:N41)</f>
        <v>44</v>
      </c>
      <c r="O39" s="183">
        <f t="shared" si="9"/>
        <v>80</v>
      </c>
      <c r="P39" s="184"/>
      <c r="Q39" s="360"/>
      <c r="R39" s="220">
        <f t="shared" si="9"/>
        <v>0</v>
      </c>
      <c r="S39" s="129">
        <f t="shared" si="9"/>
        <v>0</v>
      </c>
      <c r="T39" s="129">
        <f t="shared" si="9"/>
        <v>40</v>
      </c>
      <c r="U39" s="129">
        <f t="shared" si="9"/>
        <v>38</v>
      </c>
      <c r="V39" s="129">
        <f t="shared" si="9"/>
        <v>46</v>
      </c>
      <c r="W39" s="129">
        <f t="shared" si="9"/>
        <v>0</v>
      </c>
      <c r="X39" s="129">
        <f t="shared" si="9"/>
        <v>0</v>
      </c>
      <c r="Y39" s="221">
        <f t="shared" si="9"/>
        <v>0</v>
      </c>
    </row>
    <row r="40" spans="1:25" s="2" customFormat="1" ht="15" customHeight="1">
      <c r="A40" s="258" t="s">
        <v>56</v>
      </c>
      <c r="B40" s="262" t="s">
        <v>13</v>
      </c>
      <c r="C40" s="260"/>
      <c r="D40" s="88"/>
      <c r="E40" s="36"/>
      <c r="F40" s="36"/>
      <c r="G40" s="88" t="s">
        <v>219</v>
      </c>
      <c r="H40" s="88"/>
      <c r="I40" s="49"/>
      <c r="J40" s="215"/>
      <c r="K40" s="196">
        <f>M40+L40</f>
        <v>69</v>
      </c>
      <c r="L40" s="251">
        <f>M40/2</f>
        <v>23</v>
      </c>
      <c r="M40" s="214">
        <v>46</v>
      </c>
      <c r="N40" s="67">
        <v>24</v>
      </c>
      <c r="O40" s="212">
        <v>22</v>
      </c>
      <c r="P40" s="395"/>
      <c r="Q40" s="463"/>
      <c r="R40" s="229"/>
      <c r="S40" s="88"/>
      <c r="T40" s="89"/>
      <c r="U40" s="89"/>
      <c r="V40" s="88">
        <v>46</v>
      </c>
      <c r="W40" s="88"/>
      <c r="X40" s="96"/>
      <c r="Y40" s="105"/>
    </row>
    <row r="41" spans="1:25" s="2" customFormat="1" ht="35.25" customHeight="1" thickBot="1">
      <c r="A41" s="259" t="s">
        <v>9</v>
      </c>
      <c r="B41" s="263" t="s">
        <v>167</v>
      </c>
      <c r="C41" s="261"/>
      <c r="D41" s="87"/>
      <c r="E41" s="223"/>
      <c r="F41" s="223" t="s">
        <v>219</v>
      </c>
      <c r="G41" s="87"/>
      <c r="H41" s="87"/>
      <c r="I41" s="224"/>
      <c r="J41" s="249"/>
      <c r="K41" s="252">
        <f>M41+L41</f>
        <v>117</v>
      </c>
      <c r="L41" s="253">
        <f>M41/2</f>
        <v>39</v>
      </c>
      <c r="M41" s="205">
        <v>78</v>
      </c>
      <c r="N41" s="225">
        <v>20</v>
      </c>
      <c r="O41" s="230">
        <v>58</v>
      </c>
      <c r="P41" s="394"/>
      <c r="Q41" s="464"/>
      <c r="R41" s="233"/>
      <c r="S41" s="87"/>
      <c r="T41" s="226">
        <v>40</v>
      </c>
      <c r="U41" s="226">
        <v>38</v>
      </c>
      <c r="V41" s="87"/>
      <c r="W41" s="87"/>
      <c r="X41" s="113"/>
      <c r="Y41" s="114"/>
    </row>
    <row r="42" spans="1:25" s="26" customFormat="1" ht="19.5" customHeight="1" thickBot="1">
      <c r="A42" s="328" t="s">
        <v>29</v>
      </c>
      <c r="B42" s="450" t="s">
        <v>33</v>
      </c>
      <c r="C42" s="439"/>
      <c r="D42" s="355"/>
      <c r="E42" s="355"/>
      <c r="F42" s="355"/>
      <c r="G42" s="355"/>
      <c r="H42" s="355"/>
      <c r="I42" s="355"/>
      <c r="J42" s="356"/>
      <c r="K42" s="365">
        <f aca="true" t="shared" si="10" ref="K42:Q42">K43+K56</f>
        <v>3846</v>
      </c>
      <c r="L42" s="365">
        <f t="shared" si="10"/>
        <v>1282</v>
      </c>
      <c r="M42" s="365">
        <f t="shared" si="10"/>
        <v>2564</v>
      </c>
      <c r="N42" s="365">
        <f t="shared" si="10"/>
        <v>1260</v>
      </c>
      <c r="O42" s="365">
        <f t="shared" si="10"/>
        <v>1298</v>
      </c>
      <c r="P42" s="365">
        <f t="shared" si="10"/>
        <v>6</v>
      </c>
      <c r="Q42" s="366">
        <f t="shared" si="10"/>
        <v>828</v>
      </c>
      <c r="R42" s="687">
        <f>R43+R56</f>
        <v>0</v>
      </c>
      <c r="S42" s="132">
        <f aca="true" t="shared" si="11" ref="S42:Y42">S43+S56</f>
        <v>0</v>
      </c>
      <c r="T42" s="132">
        <f t="shared" si="11"/>
        <v>396</v>
      </c>
      <c r="U42" s="132">
        <f t="shared" si="11"/>
        <v>524</v>
      </c>
      <c r="V42" s="132">
        <f t="shared" si="11"/>
        <v>424</v>
      </c>
      <c r="W42" s="132">
        <f t="shared" si="11"/>
        <v>482</v>
      </c>
      <c r="X42" s="132">
        <f t="shared" si="11"/>
        <v>370</v>
      </c>
      <c r="Y42" s="688">
        <f t="shared" si="11"/>
        <v>368</v>
      </c>
    </row>
    <row r="43" spans="1:25" s="26" customFormat="1" ht="24.75" customHeight="1" thickBot="1">
      <c r="A43" s="383" t="s">
        <v>21</v>
      </c>
      <c r="B43" s="387" t="s">
        <v>30</v>
      </c>
      <c r="C43" s="385"/>
      <c r="D43" s="357"/>
      <c r="E43" s="358"/>
      <c r="F43" s="358"/>
      <c r="G43" s="357"/>
      <c r="H43" s="358"/>
      <c r="I43" s="358"/>
      <c r="J43" s="359"/>
      <c r="K43" s="367">
        <f aca="true" t="shared" si="12" ref="K43:Q43">SUM(K44:K55)</f>
        <v>1215</v>
      </c>
      <c r="L43" s="364">
        <f t="shared" si="12"/>
        <v>405</v>
      </c>
      <c r="M43" s="398">
        <f t="shared" si="12"/>
        <v>810</v>
      </c>
      <c r="N43" s="354">
        <f t="shared" si="12"/>
        <v>386</v>
      </c>
      <c r="O43" s="458">
        <f t="shared" si="12"/>
        <v>424</v>
      </c>
      <c r="P43" s="479">
        <f t="shared" si="12"/>
        <v>0</v>
      </c>
      <c r="Q43" s="353">
        <f t="shared" si="12"/>
        <v>0</v>
      </c>
      <c r="R43" s="686">
        <f>SUM(R44:R54)</f>
        <v>0</v>
      </c>
      <c r="S43" s="685">
        <f aca="true" t="shared" si="13" ref="S43:X43">SUM(S44:S54)</f>
        <v>0</v>
      </c>
      <c r="T43" s="685">
        <f t="shared" si="13"/>
        <v>174</v>
      </c>
      <c r="U43" s="685">
        <f t="shared" si="13"/>
        <v>208</v>
      </c>
      <c r="V43" s="685">
        <f t="shared" si="13"/>
        <v>128</v>
      </c>
      <c r="W43" s="685">
        <f t="shared" si="13"/>
        <v>124</v>
      </c>
      <c r="X43" s="685">
        <f t="shared" si="13"/>
        <v>48</v>
      </c>
      <c r="Y43" s="364">
        <f>SUM(Y44:Y55)</f>
        <v>128</v>
      </c>
    </row>
    <row r="44" spans="1:25" s="2" customFormat="1" ht="27" customHeight="1">
      <c r="A44" s="227" t="s">
        <v>35</v>
      </c>
      <c r="B44" s="228" t="s">
        <v>173</v>
      </c>
      <c r="C44" s="330"/>
      <c r="D44" s="145"/>
      <c r="E44" s="97" t="s">
        <v>219</v>
      </c>
      <c r="F44" s="98"/>
      <c r="G44" s="145"/>
      <c r="H44" s="145"/>
      <c r="I44" s="97"/>
      <c r="J44" s="381"/>
      <c r="K44" s="195">
        <f>M44+L44</f>
        <v>96</v>
      </c>
      <c r="L44" s="402">
        <f>M44/2</f>
        <v>32</v>
      </c>
      <c r="M44" s="403">
        <v>64</v>
      </c>
      <c r="N44" s="399">
        <v>32</v>
      </c>
      <c r="O44" s="215">
        <v>32</v>
      </c>
      <c r="P44" s="395"/>
      <c r="Q44" s="465"/>
      <c r="R44" s="351"/>
      <c r="S44" s="145"/>
      <c r="T44" s="97">
        <v>64</v>
      </c>
      <c r="U44" s="97"/>
      <c r="V44" s="145"/>
      <c r="W44" s="145"/>
      <c r="X44" s="100"/>
      <c r="Y44" s="378"/>
    </row>
    <row r="45" spans="1:25" s="2" customFormat="1" ht="19.5" customHeight="1">
      <c r="A45" s="227" t="s">
        <v>284</v>
      </c>
      <c r="B45" s="137" t="s">
        <v>174</v>
      </c>
      <c r="C45" s="164"/>
      <c r="D45" s="76"/>
      <c r="E45" s="38"/>
      <c r="F45" s="38" t="s">
        <v>220</v>
      </c>
      <c r="G45" s="76"/>
      <c r="H45" s="76"/>
      <c r="I45" s="46"/>
      <c r="J45" s="250"/>
      <c r="K45" s="199">
        <f aca="true" t="shared" si="14" ref="K45:K55">M45+L45</f>
        <v>261</v>
      </c>
      <c r="L45" s="200">
        <f aca="true" t="shared" si="15" ref="L45:L55">M45/2</f>
        <v>87</v>
      </c>
      <c r="M45" s="400">
        <v>174</v>
      </c>
      <c r="N45" s="379">
        <v>94</v>
      </c>
      <c r="O45" s="70">
        <v>80</v>
      </c>
      <c r="P45" s="389"/>
      <c r="Q45" s="466"/>
      <c r="R45" s="146"/>
      <c r="S45" s="76"/>
      <c r="T45" s="43">
        <v>110</v>
      </c>
      <c r="U45" s="43">
        <v>64</v>
      </c>
      <c r="V45" s="76"/>
      <c r="W45" s="76"/>
      <c r="X45" s="39"/>
      <c r="Y45" s="147"/>
    </row>
    <row r="46" spans="1:25" s="2" customFormat="1" ht="19.5" customHeight="1">
      <c r="A46" s="136" t="s">
        <v>160</v>
      </c>
      <c r="B46" s="137" t="s">
        <v>175</v>
      </c>
      <c r="C46" s="164"/>
      <c r="D46" s="76"/>
      <c r="E46" s="38"/>
      <c r="F46" s="38" t="s">
        <v>220</v>
      </c>
      <c r="G46" s="76"/>
      <c r="H46" s="76"/>
      <c r="I46" s="46"/>
      <c r="J46" s="250"/>
      <c r="K46" s="199">
        <f t="shared" si="14"/>
        <v>54</v>
      </c>
      <c r="L46" s="200">
        <f t="shared" si="15"/>
        <v>18</v>
      </c>
      <c r="M46" s="400">
        <v>36</v>
      </c>
      <c r="N46" s="379">
        <v>18</v>
      </c>
      <c r="O46" s="70">
        <v>18</v>
      </c>
      <c r="P46" s="389"/>
      <c r="Q46" s="466"/>
      <c r="R46" s="146"/>
      <c r="S46" s="76"/>
      <c r="T46" s="43"/>
      <c r="U46" s="46">
        <v>36</v>
      </c>
      <c r="V46" s="76"/>
      <c r="W46" s="76"/>
      <c r="X46" s="39"/>
      <c r="Y46" s="147"/>
    </row>
    <row r="47" spans="1:25" s="2" customFormat="1" ht="25.5" customHeight="1">
      <c r="A47" s="136" t="s">
        <v>22</v>
      </c>
      <c r="B47" s="137" t="s">
        <v>176</v>
      </c>
      <c r="C47" s="164"/>
      <c r="D47" s="76"/>
      <c r="E47" s="38"/>
      <c r="F47" s="38" t="s">
        <v>219</v>
      </c>
      <c r="G47" s="76"/>
      <c r="H47" s="76"/>
      <c r="I47" s="46"/>
      <c r="J47" s="250"/>
      <c r="K47" s="199">
        <f t="shared" si="14"/>
        <v>54</v>
      </c>
      <c r="L47" s="200">
        <f t="shared" si="15"/>
        <v>18</v>
      </c>
      <c r="M47" s="400">
        <v>36</v>
      </c>
      <c r="N47" s="379">
        <v>18</v>
      </c>
      <c r="O47" s="70">
        <v>18</v>
      </c>
      <c r="P47" s="389"/>
      <c r="Q47" s="466"/>
      <c r="R47" s="146"/>
      <c r="S47" s="76"/>
      <c r="T47" s="43"/>
      <c r="U47" s="43">
        <v>36</v>
      </c>
      <c r="V47" s="76"/>
      <c r="W47" s="76"/>
      <c r="X47" s="39"/>
      <c r="Y47" s="147"/>
    </row>
    <row r="48" spans="1:25" s="2" customFormat="1" ht="18" customHeight="1">
      <c r="A48" s="136" t="s">
        <v>23</v>
      </c>
      <c r="B48" s="137" t="s">
        <v>177</v>
      </c>
      <c r="C48" s="164"/>
      <c r="D48" s="76"/>
      <c r="E48" s="38"/>
      <c r="F48" s="38"/>
      <c r="G48" s="76"/>
      <c r="H48" s="76" t="s">
        <v>219</v>
      </c>
      <c r="I48" s="46"/>
      <c r="J48" s="250"/>
      <c r="K48" s="199">
        <f t="shared" si="14"/>
        <v>72</v>
      </c>
      <c r="L48" s="200">
        <f t="shared" si="15"/>
        <v>24</v>
      </c>
      <c r="M48" s="400">
        <v>48</v>
      </c>
      <c r="N48" s="379">
        <v>28</v>
      </c>
      <c r="O48" s="70">
        <v>20</v>
      </c>
      <c r="P48" s="389"/>
      <c r="Q48" s="466"/>
      <c r="R48" s="146"/>
      <c r="S48" s="76"/>
      <c r="T48" s="43"/>
      <c r="U48" s="43"/>
      <c r="V48" s="76"/>
      <c r="W48" s="76">
        <v>48</v>
      </c>
      <c r="X48" s="39"/>
      <c r="Y48" s="147"/>
    </row>
    <row r="49" spans="1:25" s="2" customFormat="1" ht="21" customHeight="1">
      <c r="A49" s="136" t="s">
        <v>24</v>
      </c>
      <c r="B49" s="137" t="s">
        <v>178</v>
      </c>
      <c r="C49" s="164"/>
      <c r="D49" s="76"/>
      <c r="E49" s="38"/>
      <c r="F49" s="38" t="s">
        <v>219</v>
      </c>
      <c r="G49" s="76"/>
      <c r="H49" s="76"/>
      <c r="I49" s="46"/>
      <c r="J49" s="250"/>
      <c r="K49" s="199">
        <f t="shared" si="14"/>
        <v>108</v>
      </c>
      <c r="L49" s="200">
        <f t="shared" si="15"/>
        <v>36</v>
      </c>
      <c r="M49" s="400">
        <v>72</v>
      </c>
      <c r="N49" s="379">
        <v>42</v>
      </c>
      <c r="O49" s="70">
        <v>30</v>
      </c>
      <c r="P49" s="389"/>
      <c r="Q49" s="466"/>
      <c r="R49" s="146"/>
      <c r="S49" s="76"/>
      <c r="T49" s="43"/>
      <c r="U49" s="43">
        <v>72</v>
      </c>
      <c r="V49" s="76"/>
      <c r="W49" s="76"/>
      <c r="X49" s="39"/>
      <c r="Y49" s="147"/>
    </row>
    <row r="50" spans="1:25" s="2" customFormat="1" ht="18.75" customHeight="1">
      <c r="A50" s="136" t="s">
        <v>31</v>
      </c>
      <c r="B50" s="137" t="s">
        <v>179</v>
      </c>
      <c r="C50" s="164"/>
      <c r="D50" s="76"/>
      <c r="E50" s="38"/>
      <c r="F50" s="38"/>
      <c r="G50" s="76" t="s">
        <v>48</v>
      </c>
      <c r="H50" s="76"/>
      <c r="I50" s="46"/>
      <c r="J50" s="250"/>
      <c r="K50" s="199">
        <f t="shared" si="14"/>
        <v>144</v>
      </c>
      <c r="L50" s="200">
        <f t="shared" si="15"/>
        <v>48</v>
      </c>
      <c r="M50" s="400">
        <v>96</v>
      </c>
      <c r="N50" s="380">
        <v>48</v>
      </c>
      <c r="O50" s="139">
        <v>48</v>
      </c>
      <c r="P50" s="389"/>
      <c r="Q50" s="466"/>
      <c r="R50" s="146"/>
      <c r="S50" s="76"/>
      <c r="T50" s="43"/>
      <c r="U50" s="43"/>
      <c r="V50" s="76">
        <v>96</v>
      </c>
      <c r="W50" s="76"/>
      <c r="X50" s="39"/>
      <c r="Y50" s="147"/>
    </row>
    <row r="51" spans="1:25" s="2" customFormat="1" ht="24" customHeight="1">
      <c r="A51" s="136" t="s">
        <v>32</v>
      </c>
      <c r="B51" s="137" t="s">
        <v>180</v>
      </c>
      <c r="C51" s="164"/>
      <c r="D51" s="76"/>
      <c r="E51" s="38"/>
      <c r="F51" s="38"/>
      <c r="G51" s="76"/>
      <c r="H51" s="76" t="s">
        <v>219</v>
      </c>
      <c r="I51" s="46"/>
      <c r="J51" s="250"/>
      <c r="K51" s="199">
        <f t="shared" si="14"/>
        <v>54</v>
      </c>
      <c r="L51" s="200">
        <f t="shared" si="15"/>
        <v>18</v>
      </c>
      <c r="M51" s="400">
        <v>36</v>
      </c>
      <c r="N51" s="379">
        <v>18</v>
      </c>
      <c r="O51" s="70">
        <v>18</v>
      </c>
      <c r="P51" s="389"/>
      <c r="Q51" s="466"/>
      <c r="R51" s="146"/>
      <c r="S51" s="76"/>
      <c r="T51" s="39"/>
      <c r="U51" s="39"/>
      <c r="V51" s="76"/>
      <c r="W51" s="76">
        <v>36</v>
      </c>
      <c r="X51" s="39"/>
      <c r="Y51" s="147"/>
    </row>
    <row r="52" spans="1:25" s="2" customFormat="1" ht="18.75" customHeight="1">
      <c r="A52" s="136" t="s">
        <v>181</v>
      </c>
      <c r="B52" s="137" t="s">
        <v>168</v>
      </c>
      <c r="C52" s="164"/>
      <c r="D52" s="76"/>
      <c r="E52" s="38"/>
      <c r="F52" s="38"/>
      <c r="G52" s="76"/>
      <c r="H52" s="76" t="s">
        <v>48</v>
      </c>
      <c r="I52" s="46"/>
      <c r="J52" s="250"/>
      <c r="K52" s="199">
        <f t="shared" si="14"/>
        <v>108</v>
      </c>
      <c r="L52" s="200">
        <f t="shared" si="15"/>
        <v>36</v>
      </c>
      <c r="M52" s="401">
        <v>72</v>
      </c>
      <c r="N52" s="380">
        <v>30</v>
      </c>
      <c r="O52" s="139">
        <v>42</v>
      </c>
      <c r="P52" s="389"/>
      <c r="Q52" s="466"/>
      <c r="R52" s="146"/>
      <c r="S52" s="76"/>
      <c r="T52" s="43"/>
      <c r="U52" s="43"/>
      <c r="V52" s="76">
        <v>32</v>
      </c>
      <c r="W52" s="76">
        <v>40</v>
      </c>
      <c r="X52" s="39"/>
      <c r="Y52" s="147"/>
    </row>
    <row r="53" spans="1:25" s="2" customFormat="1" ht="27.75" customHeight="1">
      <c r="A53" s="136" t="s">
        <v>182</v>
      </c>
      <c r="B53" s="137" t="s">
        <v>57</v>
      </c>
      <c r="C53" s="386"/>
      <c r="D53" s="143"/>
      <c r="E53" s="141"/>
      <c r="F53" s="141"/>
      <c r="G53" s="143"/>
      <c r="H53" s="143"/>
      <c r="I53" s="141"/>
      <c r="J53" s="382" t="s">
        <v>219</v>
      </c>
      <c r="K53" s="199">
        <f t="shared" si="14"/>
        <v>90</v>
      </c>
      <c r="L53" s="200">
        <f t="shared" si="15"/>
        <v>30</v>
      </c>
      <c r="M53" s="400">
        <v>60</v>
      </c>
      <c r="N53" s="210">
        <v>30</v>
      </c>
      <c r="O53" s="322">
        <v>30</v>
      </c>
      <c r="P53" s="390"/>
      <c r="Q53" s="467"/>
      <c r="R53" s="148"/>
      <c r="S53" s="144"/>
      <c r="T53" s="142"/>
      <c r="U53" s="142"/>
      <c r="V53" s="144"/>
      <c r="W53" s="267"/>
      <c r="X53" s="268">
        <v>20</v>
      </c>
      <c r="Y53" s="269">
        <v>40</v>
      </c>
    </row>
    <row r="54" spans="1:25" s="26" customFormat="1" ht="21.75" customHeight="1">
      <c r="A54" s="384" t="s">
        <v>183</v>
      </c>
      <c r="B54" s="138" t="s">
        <v>10</v>
      </c>
      <c r="C54" s="261"/>
      <c r="D54" s="149"/>
      <c r="E54" s="150"/>
      <c r="F54" s="150"/>
      <c r="G54" s="149"/>
      <c r="H54" s="149"/>
      <c r="I54" s="266"/>
      <c r="J54" s="266" t="s">
        <v>219</v>
      </c>
      <c r="K54" s="295">
        <f t="shared" si="14"/>
        <v>102</v>
      </c>
      <c r="L54" s="200">
        <f t="shared" si="15"/>
        <v>34</v>
      </c>
      <c r="M54" s="401">
        <v>68</v>
      </c>
      <c r="N54" s="302">
        <v>20</v>
      </c>
      <c r="O54" s="323">
        <v>48</v>
      </c>
      <c r="P54" s="391"/>
      <c r="Q54" s="468"/>
      <c r="R54" s="151"/>
      <c r="S54" s="152"/>
      <c r="T54" s="153"/>
      <c r="U54" s="153"/>
      <c r="V54" s="152"/>
      <c r="W54" s="270"/>
      <c r="X54" s="271">
        <v>28</v>
      </c>
      <c r="Y54" s="272">
        <v>40</v>
      </c>
    </row>
    <row r="55" spans="1:25" s="26" customFormat="1" ht="21.75" customHeight="1" thickBot="1">
      <c r="A55" s="369" t="s">
        <v>236</v>
      </c>
      <c r="B55" s="406" t="s">
        <v>237</v>
      </c>
      <c r="C55" s="331"/>
      <c r="D55" s="407"/>
      <c r="E55" s="408"/>
      <c r="F55" s="408"/>
      <c r="G55" s="407"/>
      <c r="H55" s="407"/>
      <c r="I55" s="409"/>
      <c r="J55" s="410" t="s">
        <v>219</v>
      </c>
      <c r="K55" s="411">
        <f t="shared" si="14"/>
        <v>72</v>
      </c>
      <c r="L55" s="404">
        <f t="shared" si="15"/>
        <v>24</v>
      </c>
      <c r="M55" s="412">
        <v>48</v>
      </c>
      <c r="N55" s="211">
        <v>8</v>
      </c>
      <c r="O55" s="324">
        <v>40</v>
      </c>
      <c r="P55" s="413"/>
      <c r="Q55" s="469"/>
      <c r="R55" s="414"/>
      <c r="S55" s="415"/>
      <c r="T55" s="341"/>
      <c r="U55" s="341"/>
      <c r="V55" s="415"/>
      <c r="W55" s="415"/>
      <c r="X55" s="341"/>
      <c r="Y55" s="416">
        <v>48</v>
      </c>
    </row>
    <row r="56" spans="1:25" s="26" customFormat="1" ht="24" customHeight="1" thickBot="1">
      <c r="A56" s="427" t="s">
        <v>37</v>
      </c>
      <c r="B56" s="449" t="s">
        <v>34</v>
      </c>
      <c r="C56" s="440"/>
      <c r="D56" s="370"/>
      <c r="E56" s="370"/>
      <c r="F56" s="370"/>
      <c r="G56" s="370"/>
      <c r="H56" s="370"/>
      <c r="I56" s="370"/>
      <c r="J56" s="371"/>
      <c r="K56" s="714">
        <f>K57+K64+K77+K83</f>
        <v>2631</v>
      </c>
      <c r="L56" s="373">
        <f aca="true" t="shared" si="16" ref="L56:Y56">L57+L64+L77+L83</f>
        <v>877</v>
      </c>
      <c r="M56" s="374">
        <f t="shared" si="16"/>
        <v>1754</v>
      </c>
      <c r="N56" s="372">
        <f t="shared" si="16"/>
        <v>874</v>
      </c>
      <c r="O56" s="373">
        <f t="shared" si="16"/>
        <v>874</v>
      </c>
      <c r="P56" s="374">
        <f t="shared" si="16"/>
        <v>6</v>
      </c>
      <c r="Q56" s="470">
        <f t="shared" si="16"/>
        <v>828</v>
      </c>
      <c r="R56" s="375">
        <f t="shared" si="16"/>
        <v>0</v>
      </c>
      <c r="S56" s="376">
        <f t="shared" si="16"/>
        <v>0</v>
      </c>
      <c r="T56" s="376">
        <f t="shared" si="16"/>
        <v>222</v>
      </c>
      <c r="U56" s="376">
        <f t="shared" si="16"/>
        <v>316</v>
      </c>
      <c r="V56" s="376">
        <f t="shared" si="16"/>
        <v>296</v>
      </c>
      <c r="W56" s="376">
        <f t="shared" si="16"/>
        <v>358</v>
      </c>
      <c r="X56" s="376">
        <f t="shared" si="16"/>
        <v>322</v>
      </c>
      <c r="Y56" s="377">
        <f t="shared" si="16"/>
        <v>240</v>
      </c>
    </row>
    <row r="57" spans="1:25" s="26" customFormat="1" ht="24.75" customHeight="1" thickBot="1">
      <c r="A57" s="428" t="s">
        <v>25</v>
      </c>
      <c r="B57" s="485" t="s">
        <v>184</v>
      </c>
      <c r="C57" s="441"/>
      <c r="D57" s="154"/>
      <c r="E57" s="154"/>
      <c r="F57" s="154"/>
      <c r="G57" s="154"/>
      <c r="H57" s="154"/>
      <c r="I57" s="154"/>
      <c r="J57" s="206"/>
      <c r="K57" s="362">
        <f>K58+K59+K60</f>
        <v>324</v>
      </c>
      <c r="L57" s="361">
        <f aca="true" t="shared" si="17" ref="L57:Q57">L58+L59+L60+L61+L62+L63</f>
        <v>108</v>
      </c>
      <c r="M57" s="363">
        <f>M58+M59+M60</f>
        <v>216</v>
      </c>
      <c r="N57" s="362">
        <f t="shared" si="17"/>
        <v>88</v>
      </c>
      <c r="O57" s="392">
        <f t="shared" si="17"/>
        <v>128</v>
      </c>
      <c r="P57" s="374">
        <f t="shared" si="17"/>
        <v>0</v>
      </c>
      <c r="Q57" s="361">
        <f t="shared" si="17"/>
        <v>72</v>
      </c>
      <c r="R57" s="236">
        <f>R58+R59+R60</f>
        <v>0</v>
      </c>
      <c r="S57" s="155">
        <f aca="true" t="shared" si="18" ref="S57:Y57">S58+S59+S60</f>
        <v>0</v>
      </c>
      <c r="T57" s="155">
        <f t="shared" si="18"/>
        <v>0</v>
      </c>
      <c r="U57" s="155">
        <f t="shared" si="18"/>
        <v>216</v>
      </c>
      <c r="V57" s="155">
        <f t="shared" si="18"/>
        <v>0</v>
      </c>
      <c r="W57" s="155">
        <f t="shared" si="18"/>
        <v>0</v>
      </c>
      <c r="X57" s="155">
        <f t="shared" si="18"/>
        <v>0</v>
      </c>
      <c r="Y57" s="237">
        <f t="shared" si="18"/>
        <v>0</v>
      </c>
    </row>
    <row r="58" spans="1:25" s="26" customFormat="1" ht="19.5" customHeight="1">
      <c r="A58" s="325" t="s">
        <v>290</v>
      </c>
      <c r="B58" s="332" t="s">
        <v>287</v>
      </c>
      <c r="C58" s="330"/>
      <c r="D58" s="145"/>
      <c r="E58" s="97"/>
      <c r="F58" s="699" t="s">
        <v>48</v>
      </c>
      <c r="G58" s="145"/>
      <c r="H58" s="145"/>
      <c r="I58" s="97"/>
      <c r="J58" s="207"/>
      <c r="K58" s="216">
        <f>M58+L58</f>
        <v>180</v>
      </c>
      <c r="L58" s="217">
        <f>M58/2</f>
        <v>60</v>
      </c>
      <c r="M58" s="203">
        <v>120</v>
      </c>
      <c r="N58" s="162">
        <v>40</v>
      </c>
      <c r="O58" s="213">
        <v>80</v>
      </c>
      <c r="P58" s="388"/>
      <c r="Q58" s="465"/>
      <c r="R58" s="238"/>
      <c r="S58" s="99"/>
      <c r="T58" s="100"/>
      <c r="U58" s="97">
        <v>120</v>
      </c>
      <c r="V58" s="101"/>
      <c r="W58" s="101"/>
      <c r="X58" s="157"/>
      <c r="Y58" s="158"/>
    </row>
    <row r="59" spans="1:25" s="26" customFormat="1" ht="18" customHeight="1">
      <c r="A59" s="326" t="s">
        <v>186</v>
      </c>
      <c r="B59" s="333" t="s">
        <v>185</v>
      </c>
      <c r="C59" s="164"/>
      <c r="D59" s="76"/>
      <c r="E59" s="43"/>
      <c r="F59" s="46" t="s">
        <v>220</v>
      </c>
      <c r="G59" s="76"/>
      <c r="H59" s="76"/>
      <c r="I59" s="46"/>
      <c r="J59" s="139"/>
      <c r="K59" s="210">
        <f>M59+L59</f>
        <v>72</v>
      </c>
      <c r="L59" s="147">
        <f>M59/2</f>
        <v>24</v>
      </c>
      <c r="M59" s="204">
        <v>48</v>
      </c>
      <c r="N59" s="66">
        <v>24</v>
      </c>
      <c r="O59" s="70">
        <v>24</v>
      </c>
      <c r="P59" s="389"/>
      <c r="Q59" s="466"/>
      <c r="R59" s="239"/>
      <c r="S59" s="40"/>
      <c r="T59" s="39"/>
      <c r="U59" s="43">
        <v>48</v>
      </c>
      <c r="V59" s="48"/>
      <c r="W59" s="48"/>
      <c r="X59" s="86"/>
      <c r="Y59" s="159"/>
    </row>
    <row r="60" spans="1:25" s="26" customFormat="1" ht="34.5" customHeight="1">
      <c r="A60" s="326" t="s">
        <v>225</v>
      </c>
      <c r="B60" s="333" t="s">
        <v>187</v>
      </c>
      <c r="C60" s="164"/>
      <c r="D60" s="76"/>
      <c r="E60" s="43"/>
      <c r="F60" s="46" t="s">
        <v>220</v>
      </c>
      <c r="G60" s="76"/>
      <c r="H60" s="76"/>
      <c r="I60" s="46"/>
      <c r="J60" s="139"/>
      <c r="K60" s="210">
        <f>M60+L60</f>
        <v>72</v>
      </c>
      <c r="L60" s="147">
        <f>M60/2</f>
        <v>24</v>
      </c>
      <c r="M60" s="204">
        <v>48</v>
      </c>
      <c r="N60" s="66">
        <v>24</v>
      </c>
      <c r="O60" s="70">
        <v>24</v>
      </c>
      <c r="P60" s="389"/>
      <c r="Q60" s="466"/>
      <c r="R60" s="239"/>
      <c r="S60" s="40"/>
      <c r="T60" s="39"/>
      <c r="U60" s="43">
        <v>48</v>
      </c>
      <c r="V60" s="48"/>
      <c r="W60" s="48"/>
      <c r="X60" s="84"/>
      <c r="Y60" s="159"/>
    </row>
    <row r="61" spans="1:25" s="26" customFormat="1" ht="27" customHeight="1">
      <c r="A61" s="327" t="s">
        <v>188</v>
      </c>
      <c r="B61" s="334" t="s">
        <v>189</v>
      </c>
      <c r="C61" s="164"/>
      <c r="D61" s="76"/>
      <c r="E61" s="43"/>
      <c r="F61" s="39" t="s">
        <v>219</v>
      </c>
      <c r="G61" s="76"/>
      <c r="H61" s="76"/>
      <c r="I61" s="46"/>
      <c r="J61" s="139"/>
      <c r="K61" s="700">
        <v>36</v>
      </c>
      <c r="L61" s="701"/>
      <c r="M61" s="702">
        <v>36</v>
      </c>
      <c r="N61" s="703"/>
      <c r="O61" s="704"/>
      <c r="P61" s="705"/>
      <c r="Q61" s="706">
        <v>36</v>
      </c>
      <c r="R61" s="239"/>
      <c r="S61" s="40"/>
      <c r="T61" s="707"/>
      <c r="U61" s="77">
        <v>36</v>
      </c>
      <c r="V61" s="48"/>
      <c r="W61" s="48"/>
      <c r="X61" s="84"/>
      <c r="Y61" s="159"/>
    </row>
    <row r="62" spans="1:25" s="26" customFormat="1" ht="21.75" customHeight="1">
      <c r="A62" s="327" t="s">
        <v>190</v>
      </c>
      <c r="B62" s="334" t="s">
        <v>191</v>
      </c>
      <c r="C62" s="164"/>
      <c r="D62" s="76"/>
      <c r="E62" s="43"/>
      <c r="F62" s="39" t="s">
        <v>219</v>
      </c>
      <c r="G62" s="76"/>
      <c r="H62" s="76"/>
      <c r="I62" s="46"/>
      <c r="J62" s="139"/>
      <c r="K62" s="700">
        <v>36</v>
      </c>
      <c r="L62" s="701"/>
      <c r="M62" s="702">
        <v>36</v>
      </c>
      <c r="N62" s="703"/>
      <c r="O62" s="704"/>
      <c r="P62" s="705"/>
      <c r="Q62" s="706">
        <v>36</v>
      </c>
      <c r="R62" s="239"/>
      <c r="S62" s="40"/>
      <c r="T62" s="707"/>
      <c r="U62" s="77">
        <v>36</v>
      </c>
      <c r="V62" s="48"/>
      <c r="W62" s="48"/>
      <c r="X62" s="84"/>
      <c r="Y62" s="159"/>
    </row>
    <row r="63" spans="1:25" s="26" customFormat="1" ht="14.25" customHeight="1" thickBot="1">
      <c r="A63" s="430"/>
      <c r="B63" s="625" t="s">
        <v>295</v>
      </c>
      <c r="C63" s="261"/>
      <c r="D63" s="87"/>
      <c r="E63" s="224"/>
      <c r="F63" s="226" t="s">
        <v>48</v>
      </c>
      <c r="G63" s="87"/>
      <c r="H63" s="87"/>
      <c r="I63" s="224"/>
      <c r="J63" s="249"/>
      <c r="K63" s="302"/>
      <c r="L63" s="275"/>
      <c r="M63" s="205"/>
      <c r="N63" s="225"/>
      <c r="O63" s="230"/>
      <c r="P63" s="394"/>
      <c r="Q63" s="471"/>
      <c r="R63" s="288"/>
      <c r="S63" s="284"/>
      <c r="T63" s="226"/>
      <c r="U63" s="224"/>
      <c r="V63" s="303"/>
      <c r="W63" s="303"/>
      <c r="X63" s="304"/>
      <c r="Y63" s="320"/>
    </row>
    <row r="64" spans="1:25" s="26" customFormat="1" ht="30" customHeight="1" thickBot="1">
      <c r="A64" s="429" t="s">
        <v>26</v>
      </c>
      <c r="B64" s="451" t="s">
        <v>204</v>
      </c>
      <c r="C64" s="442"/>
      <c r="D64" s="626"/>
      <c r="E64" s="626"/>
      <c r="F64" s="626"/>
      <c r="G64" s="626"/>
      <c r="H64" s="626"/>
      <c r="I64" s="626"/>
      <c r="J64" s="627"/>
      <c r="K64" s="368">
        <f aca="true" t="shared" si="19" ref="K64:P64">K65+K73</f>
        <v>1674</v>
      </c>
      <c r="L64" s="368">
        <f t="shared" si="19"/>
        <v>558</v>
      </c>
      <c r="M64" s="368">
        <f t="shared" si="19"/>
        <v>1116</v>
      </c>
      <c r="N64" s="368">
        <f t="shared" si="19"/>
        <v>652</v>
      </c>
      <c r="O64" s="368">
        <f t="shared" si="19"/>
        <v>458</v>
      </c>
      <c r="P64" s="368">
        <f t="shared" si="19"/>
        <v>6</v>
      </c>
      <c r="Q64" s="368">
        <f>Q74+Q75</f>
        <v>540</v>
      </c>
      <c r="R64" s="682"/>
      <c r="S64" s="683"/>
      <c r="T64" s="680"/>
      <c r="U64" s="680">
        <f>U65+U73</f>
        <v>20</v>
      </c>
      <c r="V64" s="680">
        <f>V65+V73</f>
        <v>296</v>
      </c>
      <c r="W64" s="680">
        <f>W65+W73</f>
        <v>358</v>
      </c>
      <c r="X64" s="680">
        <f>X65+X73</f>
        <v>322</v>
      </c>
      <c r="Y64" s="681">
        <f>Y65+Y73</f>
        <v>120</v>
      </c>
    </row>
    <row r="65" spans="1:25" s="26" customFormat="1" ht="32.25" customHeight="1" thickBot="1">
      <c r="A65" s="165" t="s">
        <v>226</v>
      </c>
      <c r="B65" s="166" t="s">
        <v>192</v>
      </c>
      <c r="C65" s="175"/>
      <c r="D65" s="173"/>
      <c r="E65" s="173"/>
      <c r="F65" s="173"/>
      <c r="G65" s="173"/>
      <c r="H65" s="173"/>
      <c r="I65" s="173"/>
      <c r="J65" s="174"/>
      <c r="K65" s="628">
        <f>K66+K67+K68+K69+K70+K71+K72</f>
        <v>1554</v>
      </c>
      <c r="L65" s="628">
        <f>L66+L67+L68+L69+L70+L71+L72</f>
        <v>518</v>
      </c>
      <c r="M65" s="628">
        <f>M66+M67+M68+M69+M70+M71+M72</f>
        <v>1036</v>
      </c>
      <c r="N65" s="628">
        <f>N66+N67+N68+N69+N70+N71+N72</f>
        <v>622</v>
      </c>
      <c r="O65" s="628">
        <f>O66+O67+O68+O69+O70+O71+O72</f>
        <v>408</v>
      </c>
      <c r="P65" s="628">
        <f>P66+P67+P68+P69+P70+P71+P72+P73</f>
        <v>6</v>
      </c>
      <c r="Q65" s="624"/>
      <c r="R65" s="240"/>
      <c r="S65" s="176"/>
      <c r="T65" s="173"/>
      <c r="U65" s="173">
        <f>U66+U67+U68+U69+U70+U71+U72</f>
        <v>20</v>
      </c>
      <c r="V65" s="173">
        <f>V66+V67+V68+V69+V70+V71+V72</f>
        <v>296</v>
      </c>
      <c r="W65" s="173">
        <f>W66+W67+W68+W69+W70+W71+W72</f>
        <v>358</v>
      </c>
      <c r="X65" s="173">
        <f>X66+X67+X68+X69+X70+X71+X72</f>
        <v>242</v>
      </c>
      <c r="Y65" s="721">
        <f>Y66+Y67+Y68+Y69+Y70+Y71+Y72</f>
        <v>120</v>
      </c>
    </row>
    <row r="66" spans="1:25" s="26" customFormat="1" ht="19.5" customHeight="1">
      <c r="A66" s="167" t="s">
        <v>193</v>
      </c>
      <c r="B66" s="163" t="s">
        <v>194</v>
      </c>
      <c r="C66" s="260"/>
      <c r="D66" s="88"/>
      <c r="E66" s="49"/>
      <c r="F66" s="89"/>
      <c r="G66" s="88"/>
      <c r="H66" s="88" t="s">
        <v>48</v>
      </c>
      <c r="I66" s="49" t="s">
        <v>48</v>
      </c>
      <c r="J66" s="215"/>
      <c r="K66" s="216">
        <f>L66+M66+Q66</f>
        <v>324</v>
      </c>
      <c r="L66" s="217">
        <f>M66/2</f>
        <v>108</v>
      </c>
      <c r="M66" s="631">
        <f>N66+O66+P66</f>
        <v>216</v>
      </c>
      <c r="N66" s="634">
        <v>136</v>
      </c>
      <c r="O66" s="251">
        <v>74</v>
      </c>
      <c r="P66" s="472">
        <v>6</v>
      </c>
      <c r="Q66" s="472"/>
      <c r="R66" s="279"/>
      <c r="S66" s="280"/>
      <c r="T66" s="89"/>
      <c r="U66" s="49"/>
      <c r="V66" s="88"/>
      <c r="W66" s="88">
        <v>106</v>
      </c>
      <c r="X66" s="156">
        <v>110</v>
      </c>
      <c r="Y66" s="242"/>
    </row>
    <row r="67" spans="1:25" s="26" customFormat="1" ht="25.5" customHeight="1">
      <c r="A67" s="170" t="s">
        <v>195</v>
      </c>
      <c r="B67" s="163" t="s">
        <v>196</v>
      </c>
      <c r="C67" s="260"/>
      <c r="D67" s="88"/>
      <c r="E67" s="49"/>
      <c r="F67" s="89"/>
      <c r="G67" s="88" t="s">
        <v>48</v>
      </c>
      <c r="H67" s="88"/>
      <c r="I67" s="49"/>
      <c r="J67" s="215"/>
      <c r="K67" s="216">
        <f aca="true" t="shared" si="20" ref="K67:K72">L67+M67+Q67</f>
        <v>279</v>
      </c>
      <c r="L67" s="217">
        <f aca="true" t="shared" si="21" ref="L67:L73">M67/2</f>
        <v>93</v>
      </c>
      <c r="M67" s="631">
        <f>N67+O67+P67</f>
        <v>186</v>
      </c>
      <c r="N67" s="634">
        <v>106</v>
      </c>
      <c r="O67" s="251">
        <v>80</v>
      </c>
      <c r="P67" s="472"/>
      <c r="Q67" s="472"/>
      <c r="R67" s="279"/>
      <c r="S67" s="280"/>
      <c r="T67" s="89"/>
      <c r="U67" s="49">
        <v>20</v>
      </c>
      <c r="V67" s="88">
        <v>166</v>
      </c>
      <c r="W67" s="684"/>
      <c r="X67" s="156"/>
      <c r="Y67" s="242"/>
    </row>
    <row r="68" spans="1:25" s="26" customFormat="1" ht="21.75" customHeight="1">
      <c r="A68" s="170" t="s">
        <v>197</v>
      </c>
      <c r="B68" s="163" t="s">
        <v>198</v>
      </c>
      <c r="C68" s="260"/>
      <c r="D68" s="88"/>
      <c r="E68" s="49"/>
      <c r="F68" s="89"/>
      <c r="G68" s="88" t="s">
        <v>219</v>
      </c>
      <c r="H68" s="88" t="s">
        <v>48</v>
      </c>
      <c r="I68" s="49"/>
      <c r="J68" s="215"/>
      <c r="K68" s="216">
        <f t="shared" si="20"/>
        <v>330</v>
      </c>
      <c r="L68" s="217">
        <f t="shared" si="21"/>
        <v>110</v>
      </c>
      <c r="M68" s="631">
        <f>N68+O68+P68</f>
        <v>220</v>
      </c>
      <c r="N68" s="634">
        <v>120</v>
      </c>
      <c r="O68" s="251">
        <v>100</v>
      </c>
      <c r="P68" s="472"/>
      <c r="Q68" s="472"/>
      <c r="R68" s="279"/>
      <c r="S68" s="280"/>
      <c r="T68" s="89"/>
      <c r="U68" s="49"/>
      <c r="V68" s="88">
        <v>130</v>
      </c>
      <c r="W68" s="88">
        <v>90</v>
      </c>
      <c r="X68" s="156"/>
      <c r="Y68" s="242"/>
    </row>
    <row r="69" spans="1:25" s="26" customFormat="1" ht="21" customHeight="1">
      <c r="A69" s="716" t="s">
        <v>199</v>
      </c>
      <c r="B69" s="717" t="s">
        <v>306</v>
      </c>
      <c r="C69" s="164"/>
      <c r="D69" s="76"/>
      <c r="E69" s="46"/>
      <c r="F69" s="46"/>
      <c r="G69" s="76"/>
      <c r="H69" s="76"/>
      <c r="I69" s="46"/>
      <c r="J69" s="139" t="s">
        <v>220</v>
      </c>
      <c r="K69" s="399">
        <f t="shared" si="20"/>
        <v>258</v>
      </c>
      <c r="L69" s="509">
        <f t="shared" si="21"/>
        <v>86</v>
      </c>
      <c r="M69" s="720">
        <v>172</v>
      </c>
      <c r="N69" s="380">
        <v>116</v>
      </c>
      <c r="O69" s="250">
        <v>56</v>
      </c>
      <c r="P69" s="474"/>
      <c r="Q69" s="474"/>
      <c r="R69" s="281"/>
      <c r="S69" s="282"/>
      <c r="T69" s="46"/>
      <c r="U69" s="46"/>
      <c r="V69" s="76"/>
      <c r="W69" s="76">
        <v>40</v>
      </c>
      <c r="X69" s="46">
        <v>52</v>
      </c>
      <c r="Y69" s="715">
        <v>80</v>
      </c>
    </row>
    <row r="70" spans="1:25" s="26" customFormat="1" ht="21" customHeight="1">
      <c r="A70" s="716" t="s">
        <v>308</v>
      </c>
      <c r="B70" s="85" t="s">
        <v>201</v>
      </c>
      <c r="C70" s="164"/>
      <c r="D70" s="76"/>
      <c r="E70" s="43"/>
      <c r="F70" s="39"/>
      <c r="G70" s="76"/>
      <c r="H70" s="76" t="s">
        <v>219</v>
      </c>
      <c r="I70" s="46"/>
      <c r="J70" s="139"/>
      <c r="K70" s="216">
        <f t="shared" si="20"/>
        <v>102</v>
      </c>
      <c r="L70" s="217">
        <f t="shared" si="21"/>
        <v>34</v>
      </c>
      <c r="M70" s="631">
        <f>N70+O70+P70</f>
        <v>68</v>
      </c>
      <c r="N70" s="379">
        <v>38</v>
      </c>
      <c r="O70" s="200">
        <v>30</v>
      </c>
      <c r="P70" s="466"/>
      <c r="Q70" s="466"/>
      <c r="R70" s="281"/>
      <c r="S70" s="282"/>
      <c r="T70" s="39"/>
      <c r="U70" s="43"/>
      <c r="V70" s="76"/>
      <c r="W70" s="76">
        <v>68</v>
      </c>
      <c r="X70" s="86"/>
      <c r="Y70" s="159"/>
    </row>
    <row r="71" spans="1:25" s="26" customFormat="1" ht="21" customHeight="1">
      <c r="A71" s="716" t="s">
        <v>200</v>
      </c>
      <c r="B71" s="717" t="s">
        <v>307</v>
      </c>
      <c r="C71" s="164"/>
      <c r="D71" s="76"/>
      <c r="E71" s="46"/>
      <c r="F71" s="46"/>
      <c r="G71" s="76"/>
      <c r="H71" s="76" t="s">
        <v>219</v>
      </c>
      <c r="I71" s="46" t="s">
        <v>219</v>
      </c>
      <c r="J71" s="139"/>
      <c r="K71" s="399">
        <f t="shared" si="20"/>
        <v>141</v>
      </c>
      <c r="L71" s="509">
        <f t="shared" si="21"/>
        <v>47</v>
      </c>
      <c r="M71" s="720">
        <v>94</v>
      </c>
      <c r="N71" s="380">
        <v>58</v>
      </c>
      <c r="O71" s="250">
        <v>36</v>
      </c>
      <c r="P71" s="474"/>
      <c r="Q71" s="474"/>
      <c r="R71" s="281"/>
      <c r="S71" s="282"/>
      <c r="T71" s="46"/>
      <c r="U71" s="46"/>
      <c r="V71" s="76"/>
      <c r="W71" s="76">
        <v>54</v>
      </c>
      <c r="X71" s="718">
        <v>40</v>
      </c>
      <c r="Y71" s="719"/>
    </row>
    <row r="72" spans="1:25" s="26" customFormat="1" ht="30" customHeight="1">
      <c r="A72" s="716" t="s">
        <v>202</v>
      </c>
      <c r="B72" s="717" t="s">
        <v>305</v>
      </c>
      <c r="C72" s="164"/>
      <c r="D72" s="76"/>
      <c r="E72" s="46"/>
      <c r="F72" s="46"/>
      <c r="G72" s="76"/>
      <c r="H72" s="76"/>
      <c r="I72" s="46"/>
      <c r="J72" s="46" t="s">
        <v>220</v>
      </c>
      <c r="K72" s="399">
        <f t="shared" si="20"/>
        <v>120</v>
      </c>
      <c r="L72" s="509">
        <f t="shared" si="21"/>
        <v>40</v>
      </c>
      <c r="M72" s="720">
        <v>80</v>
      </c>
      <c r="N72" s="380">
        <v>48</v>
      </c>
      <c r="O72" s="250">
        <v>32</v>
      </c>
      <c r="P72" s="474"/>
      <c r="Q72" s="474"/>
      <c r="R72" s="281"/>
      <c r="S72" s="282"/>
      <c r="T72" s="46"/>
      <c r="U72" s="46"/>
      <c r="V72" s="76"/>
      <c r="W72" s="76"/>
      <c r="X72" s="718">
        <v>40</v>
      </c>
      <c r="Y72" s="715">
        <v>40</v>
      </c>
    </row>
    <row r="73" spans="1:25" s="26" customFormat="1" ht="20.25" customHeight="1">
      <c r="A73" s="171" t="s">
        <v>267</v>
      </c>
      <c r="B73" s="172" t="s">
        <v>203</v>
      </c>
      <c r="C73" s="179"/>
      <c r="D73" s="177"/>
      <c r="E73" s="177"/>
      <c r="F73" s="177"/>
      <c r="G73" s="177"/>
      <c r="H73" s="177"/>
      <c r="I73" s="177" t="s">
        <v>48</v>
      </c>
      <c r="J73" s="178"/>
      <c r="K73" s="405">
        <f>L73+M73</f>
        <v>120</v>
      </c>
      <c r="L73" s="219">
        <f t="shared" si="21"/>
        <v>40</v>
      </c>
      <c r="M73" s="632">
        <v>80</v>
      </c>
      <c r="N73" s="218">
        <v>30</v>
      </c>
      <c r="O73" s="219">
        <v>50</v>
      </c>
      <c r="P73" s="473"/>
      <c r="Q73" s="473"/>
      <c r="R73" s="243"/>
      <c r="S73" s="180"/>
      <c r="T73" s="177"/>
      <c r="U73" s="181"/>
      <c r="V73" s="177"/>
      <c r="W73" s="177"/>
      <c r="X73" s="264">
        <v>80</v>
      </c>
      <c r="Y73" s="265"/>
    </row>
    <row r="74" spans="1:25" s="26" customFormat="1" ht="20.25" customHeight="1">
      <c r="A74" s="712" t="s">
        <v>298</v>
      </c>
      <c r="B74" s="317" t="s">
        <v>300</v>
      </c>
      <c r="C74" s="618"/>
      <c r="D74" s="286"/>
      <c r="E74" s="619"/>
      <c r="F74" s="318"/>
      <c r="G74" s="87" t="s">
        <v>219</v>
      </c>
      <c r="H74" s="87"/>
      <c r="I74" s="224" t="s">
        <v>219</v>
      </c>
      <c r="J74" s="620"/>
      <c r="K74" s="713">
        <f>L74+M74</f>
        <v>108</v>
      </c>
      <c r="L74" s="621"/>
      <c r="M74" s="633">
        <v>108</v>
      </c>
      <c r="N74" s="635"/>
      <c r="O74" s="636"/>
      <c r="P74" s="622"/>
      <c r="Q74" s="708">
        <v>108</v>
      </c>
      <c r="R74" s="288"/>
      <c r="S74" s="284"/>
      <c r="T74" s="709"/>
      <c r="U74" s="710"/>
      <c r="V74" s="711">
        <v>72</v>
      </c>
      <c r="W74" s="711"/>
      <c r="X74" s="319">
        <v>36</v>
      </c>
      <c r="Y74" s="623"/>
    </row>
    <row r="75" spans="1:25" s="26" customFormat="1" ht="25.5" customHeight="1">
      <c r="A75" s="712" t="s">
        <v>299</v>
      </c>
      <c r="B75" s="317" t="s">
        <v>301</v>
      </c>
      <c r="C75" s="618"/>
      <c r="D75" s="286"/>
      <c r="E75" s="619"/>
      <c r="F75" s="318"/>
      <c r="G75" s="87"/>
      <c r="H75" s="87" t="s">
        <v>219</v>
      </c>
      <c r="I75" s="224" t="s">
        <v>219</v>
      </c>
      <c r="J75" s="620"/>
      <c r="K75" s="713">
        <f>L75+M75</f>
        <v>432</v>
      </c>
      <c r="L75" s="621"/>
      <c r="M75" s="633">
        <v>432</v>
      </c>
      <c r="N75" s="635"/>
      <c r="O75" s="636"/>
      <c r="P75" s="622"/>
      <c r="Q75" s="708">
        <v>432</v>
      </c>
      <c r="R75" s="288"/>
      <c r="S75" s="284"/>
      <c r="T75" s="709"/>
      <c r="U75" s="710"/>
      <c r="V75" s="711"/>
      <c r="W75" s="711">
        <v>288</v>
      </c>
      <c r="X75" s="319">
        <v>144</v>
      </c>
      <c r="Y75" s="623"/>
    </row>
    <row r="76" spans="1:25" s="26" customFormat="1" ht="17.25" customHeight="1" thickBot="1">
      <c r="A76" s="329"/>
      <c r="B76" s="335" t="s">
        <v>294</v>
      </c>
      <c r="C76" s="261"/>
      <c r="D76" s="87"/>
      <c r="E76" s="226"/>
      <c r="F76" s="224"/>
      <c r="G76" s="87"/>
      <c r="H76" s="87"/>
      <c r="I76" s="224"/>
      <c r="J76" s="249" t="s">
        <v>48</v>
      </c>
      <c r="K76" s="629"/>
      <c r="L76" s="630"/>
      <c r="M76" s="633"/>
      <c r="N76" s="637"/>
      <c r="O76" s="638"/>
      <c r="P76" s="475"/>
      <c r="Q76" s="475"/>
      <c r="R76" s="288"/>
      <c r="S76" s="284"/>
      <c r="T76" s="226"/>
      <c r="U76" s="318"/>
      <c r="V76" s="87"/>
      <c r="W76" s="87"/>
      <c r="X76" s="319"/>
      <c r="Y76" s="320"/>
    </row>
    <row r="77" spans="1:25" s="26" customFormat="1" ht="45" customHeight="1" thickBot="1">
      <c r="A77" s="429" t="s">
        <v>27</v>
      </c>
      <c r="B77" s="451" t="s">
        <v>205</v>
      </c>
      <c r="C77" s="442"/>
      <c r="D77" s="182"/>
      <c r="E77" s="182"/>
      <c r="F77" s="182"/>
      <c r="G77" s="182"/>
      <c r="H77" s="182"/>
      <c r="I77" s="182"/>
      <c r="J77" s="293"/>
      <c r="K77" s="639">
        <f>K78+K79</f>
        <v>180</v>
      </c>
      <c r="L77" s="360">
        <f aca="true" t="shared" si="22" ref="L77:Q77">L78+L79+L80+L81</f>
        <v>60</v>
      </c>
      <c r="M77" s="184">
        <f>M78+M79</f>
        <v>120</v>
      </c>
      <c r="N77" s="185">
        <f t="shared" si="22"/>
        <v>60</v>
      </c>
      <c r="O77" s="360">
        <f t="shared" si="22"/>
        <v>60</v>
      </c>
      <c r="P77" s="184">
        <f t="shared" si="22"/>
        <v>0</v>
      </c>
      <c r="Q77" s="294">
        <f t="shared" si="22"/>
        <v>72</v>
      </c>
      <c r="R77" s="244">
        <f aca="true" t="shared" si="23" ref="R77:X77">SUM(R78:R82)</f>
        <v>0</v>
      </c>
      <c r="S77" s="132">
        <f t="shared" si="23"/>
        <v>0</v>
      </c>
      <c r="T77" s="132">
        <f t="shared" si="23"/>
        <v>0</v>
      </c>
      <c r="U77" s="132">
        <f t="shared" si="23"/>
        <v>0</v>
      </c>
      <c r="V77" s="132">
        <f t="shared" si="23"/>
        <v>0</v>
      </c>
      <c r="W77" s="132">
        <f t="shared" si="23"/>
        <v>0</v>
      </c>
      <c r="X77" s="132">
        <f t="shared" si="23"/>
        <v>0</v>
      </c>
      <c r="Y77" s="245">
        <f>Y78+Y79</f>
        <v>120</v>
      </c>
    </row>
    <row r="78" spans="1:25" s="26" customFormat="1" ht="21" customHeight="1">
      <c r="A78" s="325" t="s">
        <v>223</v>
      </c>
      <c r="B78" s="452" t="s">
        <v>206</v>
      </c>
      <c r="C78" s="260"/>
      <c r="D78" s="88"/>
      <c r="E78" s="89"/>
      <c r="F78" s="89"/>
      <c r="G78" s="292"/>
      <c r="H78" s="88"/>
      <c r="I78" s="49"/>
      <c r="J78" s="215" t="s">
        <v>219</v>
      </c>
      <c r="K78" s="254">
        <f>M78+L78</f>
        <v>90</v>
      </c>
      <c r="L78" s="222">
        <f>M78/2</f>
        <v>30</v>
      </c>
      <c r="M78" s="214">
        <v>60</v>
      </c>
      <c r="N78" s="67">
        <v>30</v>
      </c>
      <c r="O78" s="212">
        <v>30</v>
      </c>
      <c r="P78" s="395"/>
      <c r="Q78" s="472"/>
      <c r="R78" s="241"/>
      <c r="S78" s="90"/>
      <c r="T78" s="89"/>
      <c r="U78" s="89"/>
      <c r="V78" s="91"/>
      <c r="W78" s="91"/>
      <c r="X78" s="156"/>
      <c r="Y78" s="246">
        <v>60</v>
      </c>
    </row>
    <row r="79" spans="1:25" s="26" customFormat="1" ht="22.5" customHeight="1">
      <c r="A79" s="326" t="s">
        <v>224</v>
      </c>
      <c r="B79" s="333" t="s">
        <v>207</v>
      </c>
      <c r="C79" s="164"/>
      <c r="D79" s="76"/>
      <c r="E79" s="39"/>
      <c r="F79" s="39"/>
      <c r="G79" s="133"/>
      <c r="H79" s="76"/>
      <c r="I79" s="46"/>
      <c r="J79" s="139" t="s">
        <v>219</v>
      </c>
      <c r="K79" s="254">
        <f>M79+L79</f>
        <v>90</v>
      </c>
      <c r="L79" s="222">
        <f>M79/2</f>
        <v>30</v>
      </c>
      <c r="M79" s="204">
        <v>60</v>
      </c>
      <c r="N79" s="66">
        <v>30</v>
      </c>
      <c r="O79" s="70">
        <v>30</v>
      </c>
      <c r="P79" s="389"/>
      <c r="Q79" s="466"/>
      <c r="R79" s="239"/>
      <c r="S79" s="40"/>
      <c r="T79" s="39"/>
      <c r="U79" s="39"/>
      <c r="V79" s="48"/>
      <c r="W79" s="48"/>
      <c r="X79" s="84"/>
      <c r="Y79" s="232">
        <v>60</v>
      </c>
    </row>
    <row r="80" spans="1:25" s="26" customFormat="1" ht="33.75" customHeight="1">
      <c r="A80" s="326" t="s">
        <v>288</v>
      </c>
      <c r="B80" s="453" t="s">
        <v>208</v>
      </c>
      <c r="C80" s="164"/>
      <c r="D80" s="76"/>
      <c r="E80" s="39"/>
      <c r="F80" s="39"/>
      <c r="G80" s="94"/>
      <c r="H80" s="76"/>
      <c r="I80" s="46"/>
      <c r="J80" s="139" t="s">
        <v>219</v>
      </c>
      <c r="K80" s="210">
        <v>36</v>
      </c>
      <c r="L80" s="147"/>
      <c r="M80" s="204">
        <v>36</v>
      </c>
      <c r="N80" s="66"/>
      <c r="O80" s="70"/>
      <c r="P80" s="389"/>
      <c r="Q80" s="466">
        <v>36</v>
      </c>
      <c r="R80" s="239"/>
      <c r="S80" s="40"/>
      <c r="T80" s="39"/>
      <c r="U80" s="39"/>
      <c r="V80" s="48"/>
      <c r="W80" s="48"/>
      <c r="X80" s="84"/>
      <c r="Y80" s="232">
        <v>36</v>
      </c>
    </row>
    <row r="81" spans="1:25" s="26" customFormat="1" ht="34.5" customHeight="1">
      <c r="A81" s="326" t="s">
        <v>289</v>
      </c>
      <c r="B81" s="454" t="s">
        <v>209</v>
      </c>
      <c r="C81" s="164"/>
      <c r="D81" s="76"/>
      <c r="E81" s="39"/>
      <c r="F81" s="39"/>
      <c r="G81" s="94"/>
      <c r="H81" s="76"/>
      <c r="I81" s="46"/>
      <c r="J81" s="139" t="s">
        <v>219</v>
      </c>
      <c r="K81" s="210">
        <v>36</v>
      </c>
      <c r="L81" s="147"/>
      <c r="M81" s="204">
        <v>36</v>
      </c>
      <c r="N81" s="66"/>
      <c r="O81" s="70"/>
      <c r="P81" s="389"/>
      <c r="Q81" s="466">
        <v>36</v>
      </c>
      <c r="R81" s="239"/>
      <c r="S81" s="40"/>
      <c r="T81" s="39"/>
      <c r="U81" s="39"/>
      <c r="V81" s="48"/>
      <c r="W81" s="48"/>
      <c r="X81" s="84"/>
      <c r="Y81" s="232">
        <v>36</v>
      </c>
    </row>
    <row r="82" spans="1:25" s="26" customFormat="1" ht="17.25" customHeight="1" thickBot="1">
      <c r="A82" s="430"/>
      <c r="B82" s="455" t="s">
        <v>292</v>
      </c>
      <c r="C82" s="261"/>
      <c r="D82" s="87"/>
      <c r="E82" s="226"/>
      <c r="F82" s="226"/>
      <c r="G82" s="289"/>
      <c r="H82" s="87"/>
      <c r="I82" s="224"/>
      <c r="J82" s="249" t="s">
        <v>48</v>
      </c>
      <c r="K82" s="302"/>
      <c r="L82" s="275"/>
      <c r="M82" s="205"/>
      <c r="N82" s="225"/>
      <c r="O82" s="230"/>
      <c r="P82" s="394"/>
      <c r="Q82" s="471"/>
      <c r="R82" s="288"/>
      <c r="S82" s="284"/>
      <c r="T82" s="226"/>
      <c r="U82" s="226"/>
      <c r="V82" s="303"/>
      <c r="W82" s="303"/>
      <c r="X82" s="304"/>
      <c r="Y82" s="305"/>
    </row>
    <row r="83" spans="1:25" s="26" customFormat="1" ht="24" customHeight="1" thickBot="1">
      <c r="A83" s="431" t="s">
        <v>41</v>
      </c>
      <c r="B83" s="306" t="s">
        <v>210</v>
      </c>
      <c r="C83" s="336"/>
      <c r="D83" s="290"/>
      <c r="E83" s="290"/>
      <c r="F83" s="290"/>
      <c r="G83" s="92"/>
      <c r="H83" s="92"/>
      <c r="I83" s="92"/>
      <c r="J83" s="291"/>
      <c r="K83" s="208">
        <f>M83+L83</f>
        <v>453</v>
      </c>
      <c r="L83" s="209">
        <f>L84+L85+L86</f>
        <v>151</v>
      </c>
      <c r="M83" s="307">
        <f>M84+M85+M86</f>
        <v>302</v>
      </c>
      <c r="N83" s="95">
        <f>N84+N85+N86</f>
        <v>74</v>
      </c>
      <c r="O83" s="393">
        <f>O84+O85+O86</f>
        <v>228</v>
      </c>
      <c r="P83" s="307">
        <f>P84+P85+P86</f>
        <v>0</v>
      </c>
      <c r="Q83" s="470">
        <f>Q84+Q85+Q86+Q87+Q88</f>
        <v>144</v>
      </c>
      <c r="R83" s="234">
        <f>SUM(R84)</f>
        <v>0</v>
      </c>
      <c r="S83" s="93">
        <f>SUM(S84)</f>
        <v>0</v>
      </c>
      <c r="T83" s="93">
        <f aca="true" t="shared" si="24" ref="T83:Y83">T84+T85+T86</f>
        <v>222</v>
      </c>
      <c r="U83" s="93">
        <f t="shared" si="24"/>
        <v>80</v>
      </c>
      <c r="V83" s="93">
        <f t="shared" si="24"/>
        <v>0</v>
      </c>
      <c r="W83" s="93">
        <f t="shared" si="24"/>
        <v>0</v>
      </c>
      <c r="X83" s="93">
        <f t="shared" si="24"/>
        <v>0</v>
      </c>
      <c r="Y83" s="235">
        <f t="shared" si="24"/>
        <v>0</v>
      </c>
    </row>
    <row r="84" spans="1:25" s="26" customFormat="1" ht="18.75" customHeight="1">
      <c r="A84" s="432" t="s">
        <v>169</v>
      </c>
      <c r="B84" s="456" t="s">
        <v>211</v>
      </c>
      <c r="C84" s="337"/>
      <c r="D84" s="187"/>
      <c r="E84" s="97" t="s">
        <v>303</v>
      </c>
      <c r="F84" s="100"/>
      <c r="G84" s="145"/>
      <c r="H84" s="145"/>
      <c r="I84" s="97"/>
      <c r="J84" s="207"/>
      <c r="K84" s="255">
        <f>L84+M84</f>
        <v>60</v>
      </c>
      <c r="L84" s="321">
        <f>M84/2</f>
        <v>20</v>
      </c>
      <c r="M84" s="203">
        <v>40</v>
      </c>
      <c r="N84" s="162">
        <v>24</v>
      </c>
      <c r="O84" s="213">
        <v>16</v>
      </c>
      <c r="P84" s="388"/>
      <c r="Q84" s="465"/>
      <c r="R84" s="287"/>
      <c r="S84" s="283"/>
      <c r="T84" s="100">
        <v>40</v>
      </c>
      <c r="U84" s="97"/>
      <c r="V84" s="145"/>
      <c r="W84" s="145"/>
      <c r="X84" s="188"/>
      <c r="Y84" s="189"/>
    </row>
    <row r="85" spans="1:25" s="26" customFormat="1" ht="21" customHeight="1">
      <c r="A85" s="433" t="s">
        <v>170</v>
      </c>
      <c r="B85" s="457" t="s">
        <v>212</v>
      </c>
      <c r="C85" s="338"/>
      <c r="D85" s="186"/>
      <c r="E85" s="46" t="s">
        <v>303</v>
      </c>
      <c r="F85" s="35"/>
      <c r="G85" s="76"/>
      <c r="H85" s="76"/>
      <c r="I85" s="46"/>
      <c r="J85" s="139"/>
      <c r="K85" s="256">
        <f>L85+M85</f>
        <v>123</v>
      </c>
      <c r="L85" s="322">
        <f>M85/2</f>
        <v>41</v>
      </c>
      <c r="M85" s="204">
        <v>82</v>
      </c>
      <c r="N85" s="140">
        <v>18</v>
      </c>
      <c r="O85" s="139">
        <v>64</v>
      </c>
      <c r="P85" s="396"/>
      <c r="Q85" s="474"/>
      <c r="R85" s="281"/>
      <c r="S85" s="282"/>
      <c r="T85" s="39">
        <v>82</v>
      </c>
      <c r="U85" s="43"/>
      <c r="V85" s="76"/>
      <c r="W85" s="285"/>
      <c r="X85" s="69"/>
      <c r="Y85" s="190"/>
    </row>
    <row r="86" spans="1:25" s="26" customFormat="1" ht="24" customHeight="1">
      <c r="A86" s="433" t="s">
        <v>213</v>
      </c>
      <c r="B86" s="457" t="s">
        <v>214</v>
      </c>
      <c r="C86" s="338"/>
      <c r="D86" s="186"/>
      <c r="E86" s="39"/>
      <c r="F86" s="226" t="s">
        <v>219</v>
      </c>
      <c r="G86" s="76"/>
      <c r="H86" s="76"/>
      <c r="I86" s="46"/>
      <c r="J86" s="139"/>
      <c r="K86" s="257">
        <f>L86+M86</f>
        <v>270</v>
      </c>
      <c r="L86" s="322">
        <f>M86/2</f>
        <v>90</v>
      </c>
      <c r="M86" s="204">
        <v>180</v>
      </c>
      <c r="N86" s="140">
        <v>32</v>
      </c>
      <c r="O86" s="139">
        <v>148</v>
      </c>
      <c r="P86" s="396"/>
      <c r="Q86" s="474"/>
      <c r="R86" s="281"/>
      <c r="S86" s="282"/>
      <c r="T86" s="39">
        <v>100</v>
      </c>
      <c r="U86" s="43">
        <v>80</v>
      </c>
      <c r="V86" s="76"/>
      <c r="W86" s="285"/>
      <c r="X86" s="69"/>
      <c r="Y86" s="190"/>
    </row>
    <row r="87" spans="1:25" s="26" customFormat="1" ht="29.25" customHeight="1">
      <c r="A87" s="327" t="s">
        <v>215</v>
      </c>
      <c r="B87" s="169" t="s">
        <v>216</v>
      </c>
      <c r="C87" s="338"/>
      <c r="D87" s="186"/>
      <c r="E87" s="35"/>
      <c r="F87" s="226" t="s">
        <v>219</v>
      </c>
      <c r="G87" s="76"/>
      <c r="H87" s="76"/>
      <c r="I87" s="46"/>
      <c r="J87" s="139"/>
      <c r="K87" s="257">
        <f>L87+M87</f>
        <v>72</v>
      </c>
      <c r="L87" s="322"/>
      <c r="M87" s="204">
        <v>72</v>
      </c>
      <c r="N87" s="140"/>
      <c r="O87" s="139"/>
      <c r="P87" s="396"/>
      <c r="Q87" s="474">
        <v>72</v>
      </c>
      <c r="R87" s="281"/>
      <c r="S87" s="282"/>
      <c r="T87" s="39"/>
      <c r="U87" s="43">
        <v>72</v>
      </c>
      <c r="V87" s="76"/>
      <c r="W87" s="285"/>
      <c r="X87" s="69"/>
      <c r="Y87" s="190"/>
    </row>
    <row r="88" spans="1:25" s="26" customFormat="1" ht="37.5" customHeight="1">
      <c r="A88" s="168" t="s">
        <v>217</v>
      </c>
      <c r="B88" s="317" t="s">
        <v>218</v>
      </c>
      <c r="C88" s="339"/>
      <c r="D88" s="273"/>
      <c r="E88" s="274"/>
      <c r="F88" s="226" t="s">
        <v>219</v>
      </c>
      <c r="G88" s="87"/>
      <c r="H88" s="87"/>
      <c r="I88" s="224"/>
      <c r="J88" s="249"/>
      <c r="K88" s="256">
        <f>L88+M88</f>
        <v>72</v>
      </c>
      <c r="L88" s="323"/>
      <c r="M88" s="205">
        <v>72</v>
      </c>
      <c r="N88" s="276"/>
      <c r="O88" s="249"/>
      <c r="P88" s="397"/>
      <c r="Q88" s="475">
        <v>72</v>
      </c>
      <c r="R88" s="288"/>
      <c r="S88" s="284"/>
      <c r="T88" s="226"/>
      <c r="U88" s="224">
        <v>72</v>
      </c>
      <c r="V88" s="87"/>
      <c r="W88" s="286"/>
      <c r="X88" s="277"/>
      <c r="Y88" s="278"/>
    </row>
    <row r="89" spans="1:25" s="26" customFormat="1" ht="16.5" customHeight="1" thickBot="1">
      <c r="A89" s="434"/>
      <c r="B89" s="625" t="s">
        <v>293</v>
      </c>
      <c r="C89" s="339"/>
      <c r="D89" s="273"/>
      <c r="E89" s="274"/>
      <c r="F89" s="226" t="s">
        <v>48</v>
      </c>
      <c r="G89" s="87"/>
      <c r="H89" s="87"/>
      <c r="I89" s="224"/>
      <c r="J89" s="249"/>
      <c r="K89" s="302"/>
      <c r="L89" s="323"/>
      <c r="M89" s="205"/>
      <c r="N89" s="276"/>
      <c r="O89" s="249"/>
      <c r="P89" s="397"/>
      <c r="Q89" s="475"/>
      <c r="R89" s="668"/>
      <c r="S89" s="669"/>
      <c r="T89" s="103"/>
      <c r="U89" s="102"/>
      <c r="V89" s="160"/>
      <c r="W89" s="670"/>
      <c r="X89" s="671"/>
      <c r="Y89" s="672"/>
    </row>
    <row r="90" spans="1:25" s="2" customFormat="1" ht="15.75" customHeight="1">
      <c r="A90" s="689" t="s">
        <v>49</v>
      </c>
      <c r="B90" s="691" t="s">
        <v>40</v>
      </c>
      <c r="C90" s="692"/>
      <c r="D90" s="692"/>
      <c r="E90" s="692"/>
      <c r="F90" s="692"/>
      <c r="G90" s="692"/>
      <c r="H90" s="692"/>
      <c r="I90" s="692"/>
      <c r="J90" s="693"/>
      <c r="K90" s="694">
        <v>144</v>
      </c>
      <c r="L90" s="695"/>
      <c r="M90" s="692"/>
      <c r="N90" s="692"/>
      <c r="O90" s="692"/>
      <c r="P90" s="692"/>
      <c r="Q90" s="696"/>
      <c r="R90" s="229"/>
      <c r="S90" s="88"/>
      <c r="T90" s="89"/>
      <c r="U90" s="89"/>
      <c r="V90" s="88"/>
      <c r="W90" s="88"/>
      <c r="X90" s="513"/>
      <c r="Y90" s="666">
        <v>4</v>
      </c>
    </row>
    <row r="91" spans="1:25" ht="19.5" customHeight="1" thickBot="1">
      <c r="A91" s="690" t="s">
        <v>50</v>
      </c>
      <c r="B91" s="697" t="s">
        <v>51</v>
      </c>
      <c r="C91" s="191"/>
      <c r="D91" s="191"/>
      <c r="E91" s="191"/>
      <c r="F91" s="191"/>
      <c r="G91" s="191"/>
      <c r="H91" s="191"/>
      <c r="I91" s="191"/>
      <c r="J91" s="350"/>
      <c r="K91" s="674">
        <v>216</v>
      </c>
      <c r="L91" s="673"/>
      <c r="M91" s="191"/>
      <c r="N91" s="191"/>
      <c r="O91" s="191"/>
      <c r="P91" s="191"/>
      <c r="Q91" s="698"/>
      <c r="R91" s="352"/>
      <c r="S91" s="160"/>
      <c r="T91" s="103"/>
      <c r="U91" s="103"/>
      <c r="V91" s="160"/>
      <c r="W91" s="160"/>
      <c r="X91" s="349"/>
      <c r="Y91" s="667">
        <v>6</v>
      </c>
    </row>
    <row r="92" spans="1:25" ht="17.25" customHeight="1" thickBot="1">
      <c r="A92" s="907" t="s">
        <v>162</v>
      </c>
      <c r="B92" s="908"/>
      <c r="C92" s="908"/>
      <c r="D92" s="908"/>
      <c r="E92" s="908"/>
      <c r="F92" s="908"/>
      <c r="G92" s="908"/>
      <c r="H92" s="909"/>
      <c r="I92" s="514"/>
      <c r="J92" s="514"/>
      <c r="K92" s="515">
        <f>SUM(K90:K91)</f>
        <v>360</v>
      </c>
      <c r="L92" s="902"/>
      <c r="M92" s="903"/>
      <c r="N92" s="903"/>
      <c r="O92" s="903"/>
      <c r="P92" s="903"/>
      <c r="Q92" s="903"/>
      <c r="R92" s="903"/>
      <c r="S92" s="903"/>
      <c r="T92" s="903"/>
      <c r="U92" s="903"/>
      <c r="V92" s="903"/>
      <c r="W92" s="903"/>
      <c r="X92" s="300"/>
      <c r="Y92" s="301"/>
    </row>
    <row r="93" spans="1:25" ht="18.75" customHeight="1">
      <c r="A93" s="837" t="s">
        <v>296</v>
      </c>
      <c r="B93" s="838"/>
      <c r="C93" s="838"/>
      <c r="D93" s="838"/>
      <c r="E93" s="838"/>
      <c r="F93" s="838"/>
      <c r="G93" s="838"/>
      <c r="H93" s="838"/>
      <c r="I93" s="838"/>
      <c r="J93" s="838"/>
      <c r="K93" s="838"/>
      <c r="L93" s="839"/>
      <c r="M93" s="913" t="s">
        <v>52</v>
      </c>
      <c r="N93" s="914"/>
      <c r="O93" s="914"/>
      <c r="P93" s="915"/>
      <c r="Q93" s="884" t="s">
        <v>235</v>
      </c>
      <c r="R93" s="346">
        <f aca="true" t="shared" si="25" ref="R93:Y93">R12+R33</f>
        <v>576</v>
      </c>
      <c r="S93" s="344">
        <f t="shared" si="25"/>
        <v>828</v>
      </c>
      <c r="T93" s="344">
        <f t="shared" si="25"/>
        <v>630</v>
      </c>
      <c r="U93" s="344">
        <f t="shared" si="25"/>
        <v>630</v>
      </c>
      <c r="V93" s="344">
        <f t="shared" si="25"/>
        <v>522</v>
      </c>
      <c r="W93" s="344">
        <f t="shared" si="25"/>
        <v>540</v>
      </c>
      <c r="X93" s="344">
        <f t="shared" si="25"/>
        <v>414</v>
      </c>
      <c r="Y93" s="345">
        <f t="shared" si="25"/>
        <v>396</v>
      </c>
    </row>
    <row r="94" spans="1:25" ht="18" customHeight="1">
      <c r="A94" s="840"/>
      <c r="B94" s="841"/>
      <c r="C94" s="841"/>
      <c r="D94" s="841"/>
      <c r="E94" s="841"/>
      <c r="F94" s="841"/>
      <c r="G94" s="841"/>
      <c r="H94" s="841"/>
      <c r="I94" s="841"/>
      <c r="J94" s="841"/>
      <c r="K94" s="841"/>
      <c r="L94" s="842"/>
      <c r="M94" s="897" t="s">
        <v>53</v>
      </c>
      <c r="N94" s="898"/>
      <c r="O94" s="898"/>
      <c r="P94" s="899"/>
      <c r="Q94" s="885"/>
      <c r="R94" s="210">
        <f aca="true" t="shared" si="26" ref="R94:Y95">R61+R74+R80+R87</f>
        <v>0</v>
      </c>
      <c r="S94" s="39">
        <f t="shared" si="26"/>
        <v>0</v>
      </c>
      <c r="T94" s="39">
        <f t="shared" si="26"/>
        <v>0</v>
      </c>
      <c r="U94" s="39">
        <f t="shared" si="26"/>
        <v>108</v>
      </c>
      <c r="V94" s="39">
        <f t="shared" si="26"/>
        <v>72</v>
      </c>
      <c r="W94" s="39">
        <f t="shared" si="26"/>
        <v>0</v>
      </c>
      <c r="X94" s="39">
        <f t="shared" si="26"/>
        <v>36</v>
      </c>
      <c r="Y94" s="147">
        <f t="shared" si="26"/>
        <v>36</v>
      </c>
    </row>
    <row r="95" spans="1:25" ht="26.25" customHeight="1">
      <c r="A95" s="840"/>
      <c r="B95" s="841"/>
      <c r="C95" s="841"/>
      <c r="D95" s="841"/>
      <c r="E95" s="841"/>
      <c r="F95" s="841"/>
      <c r="G95" s="841"/>
      <c r="H95" s="841"/>
      <c r="I95" s="841"/>
      <c r="J95" s="841"/>
      <c r="K95" s="841"/>
      <c r="L95" s="842"/>
      <c r="M95" s="897" t="s">
        <v>58</v>
      </c>
      <c r="N95" s="898"/>
      <c r="O95" s="898"/>
      <c r="P95" s="899"/>
      <c r="Q95" s="885"/>
      <c r="R95" s="210">
        <f t="shared" si="26"/>
        <v>0</v>
      </c>
      <c r="S95" s="39">
        <f t="shared" si="26"/>
        <v>0</v>
      </c>
      <c r="T95" s="39">
        <f t="shared" si="26"/>
        <v>0</v>
      </c>
      <c r="U95" s="39">
        <f t="shared" si="26"/>
        <v>108</v>
      </c>
      <c r="V95" s="39">
        <f t="shared" si="26"/>
        <v>0</v>
      </c>
      <c r="W95" s="39">
        <f t="shared" si="26"/>
        <v>288</v>
      </c>
      <c r="X95" s="39">
        <f t="shared" si="26"/>
        <v>144</v>
      </c>
      <c r="Y95" s="147">
        <f t="shared" si="26"/>
        <v>36</v>
      </c>
    </row>
    <row r="96" spans="1:25" ht="26.25" customHeight="1">
      <c r="A96" s="840"/>
      <c r="B96" s="841"/>
      <c r="C96" s="841"/>
      <c r="D96" s="841"/>
      <c r="E96" s="841"/>
      <c r="F96" s="841"/>
      <c r="G96" s="841"/>
      <c r="H96" s="841"/>
      <c r="I96" s="841"/>
      <c r="J96" s="841"/>
      <c r="K96" s="841"/>
      <c r="L96" s="842"/>
      <c r="M96" s="900" t="s">
        <v>59</v>
      </c>
      <c r="N96" s="901"/>
      <c r="O96" s="901"/>
      <c r="P96" s="901"/>
      <c r="Q96" s="885"/>
      <c r="R96" s="210"/>
      <c r="S96" s="39"/>
      <c r="T96" s="39"/>
      <c r="U96" s="39"/>
      <c r="V96" s="39"/>
      <c r="W96" s="39"/>
      <c r="X96" s="84"/>
      <c r="Y96" s="232">
        <v>144</v>
      </c>
    </row>
    <row r="97" spans="1:25" ht="22.5" customHeight="1">
      <c r="A97" s="840"/>
      <c r="B97" s="841"/>
      <c r="C97" s="841"/>
      <c r="D97" s="841"/>
      <c r="E97" s="841"/>
      <c r="F97" s="841"/>
      <c r="G97" s="841"/>
      <c r="H97" s="841"/>
      <c r="I97" s="841"/>
      <c r="J97" s="841"/>
      <c r="K97" s="841"/>
      <c r="L97" s="842"/>
      <c r="M97" s="894" t="s">
        <v>54</v>
      </c>
      <c r="N97" s="895"/>
      <c r="O97" s="895"/>
      <c r="P97" s="896"/>
      <c r="Q97" s="885"/>
      <c r="R97" s="210">
        <v>2</v>
      </c>
      <c r="S97" s="39">
        <v>3</v>
      </c>
      <c r="T97" s="177"/>
      <c r="U97" s="39">
        <v>4</v>
      </c>
      <c r="V97" s="46">
        <v>3</v>
      </c>
      <c r="W97" s="46">
        <v>3</v>
      </c>
      <c r="X97" s="84">
        <v>2</v>
      </c>
      <c r="Y97" s="715">
        <v>4</v>
      </c>
    </row>
    <row r="98" spans="1:25" ht="20.25" customHeight="1">
      <c r="A98" s="840"/>
      <c r="B98" s="841"/>
      <c r="C98" s="841"/>
      <c r="D98" s="841"/>
      <c r="E98" s="841"/>
      <c r="F98" s="841"/>
      <c r="G98" s="841"/>
      <c r="H98" s="841"/>
      <c r="I98" s="841"/>
      <c r="J98" s="841"/>
      <c r="K98" s="841"/>
      <c r="L98" s="842"/>
      <c r="M98" s="894" t="s">
        <v>297</v>
      </c>
      <c r="N98" s="895"/>
      <c r="O98" s="895"/>
      <c r="P98" s="896"/>
      <c r="Q98" s="885"/>
      <c r="R98" s="347">
        <v>2</v>
      </c>
      <c r="S98" s="268">
        <v>8</v>
      </c>
      <c r="T98" s="39">
        <v>3</v>
      </c>
      <c r="U98" s="39">
        <v>5</v>
      </c>
      <c r="V98" s="46">
        <v>4</v>
      </c>
      <c r="W98" s="46">
        <v>6</v>
      </c>
      <c r="X98" s="84">
        <v>3</v>
      </c>
      <c r="Y98" s="232">
        <v>8</v>
      </c>
    </row>
    <row r="99" spans="1:25" ht="18" customHeight="1" thickBot="1">
      <c r="A99" s="843"/>
      <c r="B99" s="844"/>
      <c r="C99" s="844"/>
      <c r="D99" s="844"/>
      <c r="E99" s="844"/>
      <c r="F99" s="844"/>
      <c r="G99" s="844"/>
      <c r="H99" s="844"/>
      <c r="I99" s="844"/>
      <c r="J99" s="844"/>
      <c r="K99" s="844"/>
      <c r="L99" s="845"/>
      <c r="M99" s="887" t="s">
        <v>55</v>
      </c>
      <c r="N99" s="888"/>
      <c r="O99" s="888"/>
      <c r="P99" s="889"/>
      <c r="Q99" s="886"/>
      <c r="R99" s="348">
        <v>1</v>
      </c>
      <c r="S99" s="340">
        <v>1</v>
      </c>
      <c r="T99" s="341">
        <v>1</v>
      </c>
      <c r="U99" s="341">
        <v>1</v>
      </c>
      <c r="V99" s="341">
        <v>1</v>
      </c>
      <c r="W99" s="341">
        <v>1</v>
      </c>
      <c r="X99" s="161">
        <v>1</v>
      </c>
      <c r="Y99" s="342"/>
    </row>
    <row r="100" spans="1:23" ht="24" customHeight="1" thickBot="1">
      <c r="A100" s="904" t="s">
        <v>238</v>
      </c>
      <c r="B100" s="905"/>
      <c r="C100" s="905"/>
      <c r="D100" s="905"/>
      <c r="E100" s="905"/>
      <c r="F100" s="905"/>
      <c r="G100" s="905"/>
      <c r="H100" s="905"/>
      <c r="I100" s="905"/>
      <c r="J100" s="905"/>
      <c r="K100" s="905"/>
      <c r="L100" s="905"/>
      <c r="M100" s="905"/>
      <c r="N100" s="905"/>
      <c r="O100" s="905"/>
      <c r="P100" s="905"/>
      <c r="Q100" s="906"/>
      <c r="R100" s="910"/>
      <c r="S100" s="910"/>
      <c r="T100" s="33"/>
      <c r="U100" s="33"/>
      <c r="V100" s="33"/>
      <c r="W100" s="33"/>
    </row>
    <row r="101" spans="1:17" ht="14.25" customHeight="1">
      <c r="A101" s="516" t="s">
        <v>239</v>
      </c>
      <c r="B101" s="824" t="s">
        <v>240</v>
      </c>
      <c r="C101" s="825"/>
      <c r="D101" s="825"/>
      <c r="E101" s="825"/>
      <c r="F101" s="825"/>
      <c r="G101" s="825"/>
      <c r="H101" s="825"/>
      <c r="I101" s="825"/>
      <c r="J101" s="825"/>
      <c r="K101" s="825"/>
      <c r="L101" s="825"/>
      <c r="M101" s="825"/>
      <c r="N101" s="825"/>
      <c r="O101" s="825"/>
      <c r="P101" s="825"/>
      <c r="Q101" s="826"/>
    </row>
    <row r="102" spans="1:17" ht="15.75" customHeight="1">
      <c r="A102" s="517"/>
      <c r="B102" s="827" t="s">
        <v>241</v>
      </c>
      <c r="C102" s="828"/>
      <c r="D102" s="828"/>
      <c r="E102" s="828"/>
      <c r="F102" s="828"/>
      <c r="G102" s="828"/>
      <c r="H102" s="828"/>
      <c r="I102" s="828"/>
      <c r="J102" s="828"/>
      <c r="K102" s="828"/>
      <c r="L102" s="828"/>
      <c r="M102" s="828"/>
      <c r="N102" s="828"/>
      <c r="O102" s="828"/>
      <c r="P102" s="828"/>
      <c r="Q102" s="829"/>
    </row>
    <row r="103" spans="1:17" ht="18" customHeight="1">
      <c r="A103" s="517">
        <v>1</v>
      </c>
      <c r="B103" s="806" t="s">
        <v>242</v>
      </c>
      <c r="C103" s="807"/>
      <c r="D103" s="807"/>
      <c r="E103" s="807"/>
      <c r="F103" s="807"/>
      <c r="G103" s="807"/>
      <c r="H103" s="807"/>
      <c r="I103" s="807"/>
      <c r="J103" s="807"/>
      <c r="K103" s="807"/>
      <c r="L103" s="807"/>
      <c r="M103" s="807"/>
      <c r="N103" s="807"/>
      <c r="O103" s="807"/>
      <c r="P103" s="807"/>
      <c r="Q103" s="808"/>
    </row>
    <row r="104" spans="1:17" ht="16.5" customHeight="1">
      <c r="A104" s="517">
        <v>2</v>
      </c>
      <c r="B104" s="806" t="s">
        <v>243</v>
      </c>
      <c r="C104" s="807"/>
      <c r="D104" s="807"/>
      <c r="E104" s="807"/>
      <c r="F104" s="807"/>
      <c r="G104" s="807"/>
      <c r="H104" s="807"/>
      <c r="I104" s="807"/>
      <c r="J104" s="807"/>
      <c r="K104" s="807"/>
      <c r="L104" s="807"/>
      <c r="M104" s="807"/>
      <c r="N104" s="807"/>
      <c r="O104" s="807"/>
      <c r="P104" s="807"/>
      <c r="Q104" s="808"/>
    </row>
    <row r="105" spans="1:17" ht="15.75" customHeight="1">
      <c r="A105" s="517">
        <v>3</v>
      </c>
      <c r="B105" s="806" t="s">
        <v>244</v>
      </c>
      <c r="C105" s="807"/>
      <c r="D105" s="807"/>
      <c r="E105" s="807"/>
      <c r="F105" s="807"/>
      <c r="G105" s="807"/>
      <c r="H105" s="807"/>
      <c r="I105" s="807"/>
      <c r="J105" s="807"/>
      <c r="K105" s="807"/>
      <c r="L105" s="807"/>
      <c r="M105" s="807"/>
      <c r="N105" s="807"/>
      <c r="O105" s="807"/>
      <c r="P105" s="807"/>
      <c r="Q105" s="808"/>
    </row>
    <row r="106" spans="1:17" ht="15.75" customHeight="1">
      <c r="A106" s="517">
        <v>4</v>
      </c>
      <c r="B106" s="806" t="s">
        <v>245</v>
      </c>
      <c r="C106" s="807"/>
      <c r="D106" s="807"/>
      <c r="E106" s="807"/>
      <c r="F106" s="807"/>
      <c r="G106" s="807"/>
      <c r="H106" s="807"/>
      <c r="I106" s="807"/>
      <c r="J106" s="807"/>
      <c r="K106" s="807"/>
      <c r="L106" s="807"/>
      <c r="M106" s="807"/>
      <c r="N106" s="807"/>
      <c r="O106" s="807"/>
      <c r="P106" s="807"/>
      <c r="Q106" s="808"/>
    </row>
    <row r="107" spans="1:17" ht="17.25" customHeight="1">
      <c r="A107" s="517">
        <v>5</v>
      </c>
      <c r="B107" s="806" t="s">
        <v>246</v>
      </c>
      <c r="C107" s="807"/>
      <c r="D107" s="807"/>
      <c r="E107" s="807"/>
      <c r="F107" s="807"/>
      <c r="G107" s="807"/>
      <c r="H107" s="807"/>
      <c r="I107" s="807"/>
      <c r="J107" s="807"/>
      <c r="K107" s="807"/>
      <c r="L107" s="807"/>
      <c r="M107" s="807"/>
      <c r="N107" s="807"/>
      <c r="O107" s="807"/>
      <c r="P107" s="807"/>
      <c r="Q107" s="808"/>
    </row>
    <row r="108" spans="1:17" ht="18" customHeight="1">
      <c r="A108" s="517">
        <v>6</v>
      </c>
      <c r="B108" s="806" t="s">
        <v>247</v>
      </c>
      <c r="C108" s="807"/>
      <c r="D108" s="807"/>
      <c r="E108" s="807"/>
      <c r="F108" s="807"/>
      <c r="G108" s="807"/>
      <c r="H108" s="807"/>
      <c r="I108" s="807"/>
      <c r="J108" s="807"/>
      <c r="K108" s="807"/>
      <c r="L108" s="807"/>
      <c r="M108" s="807"/>
      <c r="N108" s="807"/>
      <c r="O108" s="807"/>
      <c r="P108" s="807"/>
      <c r="Q108" s="808"/>
    </row>
    <row r="109" spans="1:17" ht="15.75" customHeight="1">
      <c r="A109" s="517">
        <v>7</v>
      </c>
      <c r="B109" s="806" t="s">
        <v>248</v>
      </c>
      <c r="C109" s="807"/>
      <c r="D109" s="807"/>
      <c r="E109" s="807"/>
      <c r="F109" s="807"/>
      <c r="G109" s="807"/>
      <c r="H109" s="807"/>
      <c r="I109" s="807"/>
      <c r="J109" s="807"/>
      <c r="K109" s="807"/>
      <c r="L109" s="807"/>
      <c r="M109" s="807"/>
      <c r="N109" s="807"/>
      <c r="O109" s="807"/>
      <c r="P109" s="807"/>
      <c r="Q109" s="808"/>
    </row>
    <row r="110" spans="1:17" ht="16.5" customHeight="1">
      <c r="A110" s="517">
        <v>8</v>
      </c>
      <c r="B110" s="806" t="s">
        <v>249</v>
      </c>
      <c r="C110" s="807"/>
      <c r="D110" s="807"/>
      <c r="E110" s="807"/>
      <c r="F110" s="807"/>
      <c r="G110" s="807"/>
      <c r="H110" s="807"/>
      <c r="I110" s="807"/>
      <c r="J110" s="807"/>
      <c r="K110" s="807"/>
      <c r="L110" s="807"/>
      <c r="M110" s="807"/>
      <c r="N110" s="807"/>
      <c r="O110" s="807"/>
      <c r="P110" s="807"/>
      <c r="Q110" s="808"/>
    </row>
    <row r="111" spans="1:17" ht="16.5" customHeight="1">
      <c r="A111" s="517">
        <v>9</v>
      </c>
      <c r="B111" s="806" t="s">
        <v>250</v>
      </c>
      <c r="C111" s="807"/>
      <c r="D111" s="807"/>
      <c r="E111" s="807"/>
      <c r="F111" s="807"/>
      <c r="G111" s="807"/>
      <c r="H111" s="807"/>
      <c r="I111" s="807"/>
      <c r="J111" s="807"/>
      <c r="K111" s="807"/>
      <c r="L111" s="807"/>
      <c r="M111" s="807"/>
      <c r="N111" s="807"/>
      <c r="O111" s="807"/>
      <c r="P111" s="807"/>
      <c r="Q111" s="808"/>
    </row>
    <row r="112" spans="1:17" ht="17.25" customHeight="1">
      <c r="A112" s="517">
        <v>10</v>
      </c>
      <c r="B112" s="806" t="s">
        <v>251</v>
      </c>
      <c r="C112" s="807"/>
      <c r="D112" s="807"/>
      <c r="E112" s="807"/>
      <c r="F112" s="807"/>
      <c r="G112" s="807"/>
      <c r="H112" s="807"/>
      <c r="I112" s="807"/>
      <c r="J112" s="807"/>
      <c r="K112" s="807"/>
      <c r="L112" s="807"/>
      <c r="M112" s="807"/>
      <c r="N112" s="807"/>
      <c r="O112" s="807"/>
      <c r="P112" s="807"/>
      <c r="Q112" s="808"/>
    </row>
    <row r="113" spans="1:17" ht="17.25" customHeight="1">
      <c r="A113" s="517">
        <v>11</v>
      </c>
      <c r="B113" s="806" t="s">
        <v>252</v>
      </c>
      <c r="C113" s="807"/>
      <c r="D113" s="807"/>
      <c r="E113" s="807"/>
      <c r="F113" s="807"/>
      <c r="G113" s="807"/>
      <c r="H113" s="807"/>
      <c r="I113" s="807"/>
      <c r="J113" s="807"/>
      <c r="K113" s="807"/>
      <c r="L113" s="807"/>
      <c r="M113" s="807"/>
      <c r="N113" s="807"/>
      <c r="O113" s="807"/>
      <c r="P113" s="807"/>
      <c r="Q113" s="808"/>
    </row>
    <row r="114" spans="1:17" ht="17.25" customHeight="1">
      <c r="A114" s="517">
        <v>12</v>
      </c>
      <c r="B114" s="806" t="s">
        <v>253</v>
      </c>
      <c r="C114" s="807"/>
      <c r="D114" s="807"/>
      <c r="E114" s="807"/>
      <c r="F114" s="807"/>
      <c r="G114" s="807"/>
      <c r="H114" s="807"/>
      <c r="I114" s="807"/>
      <c r="J114" s="807"/>
      <c r="K114" s="807"/>
      <c r="L114" s="807"/>
      <c r="M114" s="807"/>
      <c r="N114" s="807"/>
      <c r="O114" s="807"/>
      <c r="P114" s="807"/>
      <c r="Q114" s="808"/>
    </row>
    <row r="115" spans="1:17" ht="17.25" customHeight="1">
      <c r="A115" s="517">
        <v>13</v>
      </c>
      <c r="B115" s="806" t="s">
        <v>254</v>
      </c>
      <c r="C115" s="807"/>
      <c r="D115" s="807"/>
      <c r="E115" s="807"/>
      <c r="F115" s="807"/>
      <c r="G115" s="807"/>
      <c r="H115" s="807"/>
      <c r="I115" s="807"/>
      <c r="J115" s="807"/>
      <c r="K115" s="807"/>
      <c r="L115" s="807"/>
      <c r="M115" s="807"/>
      <c r="N115" s="807"/>
      <c r="O115" s="807"/>
      <c r="P115" s="807"/>
      <c r="Q115" s="808"/>
    </row>
    <row r="116" spans="1:17" ht="17.25" customHeight="1">
      <c r="A116" s="517">
        <v>14</v>
      </c>
      <c r="B116" s="806" t="s">
        <v>255</v>
      </c>
      <c r="C116" s="807"/>
      <c r="D116" s="807"/>
      <c r="E116" s="807"/>
      <c r="F116" s="807"/>
      <c r="G116" s="807"/>
      <c r="H116" s="807"/>
      <c r="I116" s="807"/>
      <c r="J116" s="807"/>
      <c r="K116" s="807"/>
      <c r="L116" s="807"/>
      <c r="M116" s="807"/>
      <c r="N116" s="807"/>
      <c r="O116" s="807"/>
      <c r="P116" s="807"/>
      <c r="Q116" s="808"/>
    </row>
    <row r="117" spans="1:17" ht="18.75" customHeight="1">
      <c r="A117" s="517">
        <v>15</v>
      </c>
      <c r="B117" s="806" t="s">
        <v>256</v>
      </c>
      <c r="C117" s="807"/>
      <c r="D117" s="807"/>
      <c r="E117" s="807"/>
      <c r="F117" s="807"/>
      <c r="G117" s="807"/>
      <c r="H117" s="807"/>
      <c r="I117" s="807"/>
      <c r="J117" s="807"/>
      <c r="K117" s="807"/>
      <c r="L117" s="807"/>
      <c r="M117" s="807"/>
      <c r="N117" s="807"/>
      <c r="O117" s="807"/>
      <c r="P117" s="807"/>
      <c r="Q117" s="808"/>
    </row>
    <row r="118" spans="1:17" ht="16.5" customHeight="1">
      <c r="A118" s="517">
        <v>16</v>
      </c>
      <c r="B118" s="806" t="s">
        <v>257</v>
      </c>
      <c r="C118" s="807"/>
      <c r="D118" s="807"/>
      <c r="E118" s="807"/>
      <c r="F118" s="807"/>
      <c r="G118" s="807"/>
      <c r="H118" s="807"/>
      <c r="I118" s="807"/>
      <c r="J118" s="807"/>
      <c r="K118" s="807"/>
      <c r="L118" s="807"/>
      <c r="M118" s="807"/>
      <c r="N118" s="807"/>
      <c r="O118" s="807"/>
      <c r="P118" s="807"/>
      <c r="Q118" s="808"/>
    </row>
    <row r="119" spans="1:17" ht="17.25" customHeight="1">
      <c r="A119" s="517">
        <v>17</v>
      </c>
      <c r="B119" s="806" t="s">
        <v>258</v>
      </c>
      <c r="C119" s="807"/>
      <c r="D119" s="807"/>
      <c r="E119" s="807"/>
      <c r="F119" s="807"/>
      <c r="G119" s="807"/>
      <c r="H119" s="807"/>
      <c r="I119" s="807"/>
      <c r="J119" s="807"/>
      <c r="K119" s="807"/>
      <c r="L119" s="807"/>
      <c r="M119" s="807"/>
      <c r="N119" s="807"/>
      <c r="O119" s="807"/>
      <c r="P119" s="807"/>
      <c r="Q119" s="808"/>
    </row>
    <row r="120" spans="1:17" ht="17.25" customHeight="1">
      <c r="A120" s="517">
        <v>18</v>
      </c>
      <c r="B120" s="806" t="s">
        <v>259</v>
      </c>
      <c r="C120" s="807"/>
      <c r="D120" s="807"/>
      <c r="E120" s="807"/>
      <c r="F120" s="807"/>
      <c r="G120" s="807"/>
      <c r="H120" s="807"/>
      <c r="I120" s="807"/>
      <c r="J120" s="807"/>
      <c r="K120" s="807"/>
      <c r="L120" s="807"/>
      <c r="M120" s="807"/>
      <c r="N120" s="807"/>
      <c r="O120" s="807"/>
      <c r="P120" s="807"/>
      <c r="Q120" s="808"/>
    </row>
    <row r="121" spans="1:17" ht="17.25" customHeight="1">
      <c r="A121" s="517"/>
      <c r="B121" s="806" t="s">
        <v>260</v>
      </c>
      <c r="C121" s="807"/>
      <c r="D121" s="807"/>
      <c r="E121" s="807"/>
      <c r="F121" s="807"/>
      <c r="G121" s="807"/>
      <c r="H121" s="807"/>
      <c r="I121" s="807"/>
      <c r="J121" s="807"/>
      <c r="K121" s="807"/>
      <c r="L121" s="807"/>
      <c r="M121" s="807"/>
      <c r="N121" s="807"/>
      <c r="O121" s="807"/>
      <c r="P121" s="807"/>
      <c r="Q121" s="808"/>
    </row>
    <row r="122" spans="1:17" ht="17.25" customHeight="1">
      <c r="A122" s="517"/>
      <c r="B122" s="806" t="s">
        <v>261</v>
      </c>
      <c r="C122" s="807"/>
      <c r="D122" s="807"/>
      <c r="E122" s="807"/>
      <c r="F122" s="807"/>
      <c r="G122" s="807"/>
      <c r="H122" s="807"/>
      <c r="I122" s="807"/>
      <c r="J122" s="807"/>
      <c r="K122" s="807"/>
      <c r="L122" s="807"/>
      <c r="M122" s="807"/>
      <c r="N122" s="807"/>
      <c r="O122" s="807"/>
      <c r="P122" s="807"/>
      <c r="Q122" s="808"/>
    </row>
    <row r="123" spans="1:17" ht="17.25" customHeight="1">
      <c r="A123" s="517"/>
      <c r="B123" s="806" t="s">
        <v>262</v>
      </c>
      <c r="C123" s="807"/>
      <c r="D123" s="807"/>
      <c r="E123" s="807"/>
      <c r="F123" s="807"/>
      <c r="G123" s="807"/>
      <c r="H123" s="807"/>
      <c r="I123" s="807"/>
      <c r="J123" s="807"/>
      <c r="K123" s="807"/>
      <c r="L123" s="807"/>
      <c r="M123" s="807"/>
      <c r="N123" s="807"/>
      <c r="O123" s="807"/>
      <c r="P123" s="807"/>
      <c r="Q123" s="808"/>
    </row>
    <row r="124" spans="1:17" ht="18" customHeight="1">
      <c r="A124" s="517"/>
      <c r="B124" s="806" t="s">
        <v>263</v>
      </c>
      <c r="C124" s="807"/>
      <c r="D124" s="807"/>
      <c r="E124" s="807"/>
      <c r="F124" s="807"/>
      <c r="G124" s="807"/>
      <c r="H124" s="807"/>
      <c r="I124" s="807"/>
      <c r="J124" s="807"/>
      <c r="K124" s="807"/>
      <c r="L124" s="807"/>
      <c r="M124" s="807"/>
      <c r="N124" s="807"/>
      <c r="O124" s="807"/>
      <c r="P124" s="807"/>
      <c r="Q124" s="808"/>
    </row>
    <row r="125" spans="1:17" ht="17.25" customHeight="1">
      <c r="A125" s="517"/>
      <c r="B125" s="806" t="s">
        <v>264</v>
      </c>
      <c r="C125" s="807"/>
      <c r="D125" s="807"/>
      <c r="E125" s="807"/>
      <c r="F125" s="807"/>
      <c r="G125" s="807"/>
      <c r="H125" s="807"/>
      <c r="I125" s="807"/>
      <c r="J125" s="807"/>
      <c r="K125" s="807"/>
      <c r="L125" s="807"/>
      <c r="M125" s="807"/>
      <c r="N125" s="807"/>
      <c r="O125" s="807"/>
      <c r="P125" s="807"/>
      <c r="Q125" s="808"/>
    </row>
    <row r="126" spans="1:17" ht="17.25" customHeight="1" thickBot="1">
      <c r="A126" s="518"/>
      <c r="B126" s="809" t="s">
        <v>265</v>
      </c>
      <c r="C126" s="810"/>
      <c r="D126" s="810"/>
      <c r="E126" s="810"/>
      <c r="F126" s="810"/>
      <c r="G126" s="810"/>
      <c r="H126" s="810"/>
      <c r="I126" s="810"/>
      <c r="J126" s="810"/>
      <c r="K126" s="810"/>
      <c r="L126" s="810"/>
      <c r="M126" s="810"/>
      <c r="N126" s="810"/>
      <c r="O126" s="810"/>
      <c r="P126" s="810"/>
      <c r="Q126" s="811"/>
    </row>
    <row r="127" spans="1:17" ht="12.75">
      <c r="A127" s="489"/>
      <c r="B127" s="489"/>
      <c r="C127" s="489"/>
      <c r="D127" s="489"/>
      <c r="E127" s="489"/>
      <c r="F127" s="489"/>
      <c r="G127" s="489"/>
      <c r="H127" s="489"/>
      <c r="I127" s="489"/>
      <c r="J127" s="489"/>
      <c r="K127" s="489"/>
      <c r="L127" s="489"/>
      <c r="M127" s="489"/>
      <c r="N127" s="489"/>
      <c r="O127" s="489"/>
      <c r="P127" s="489"/>
      <c r="Q127" s="489"/>
    </row>
    <row r="128" ht="11.25">
      <c r="A128" s="3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ht="11.25">
      <c r="A138" s="3"/>
    </row>
    <row r="139" ht="11.25">
      <c r="A139" s="3"/>
    </row>
    <row r="140" ht="11.25">
      <c r="A140" s="3"/>
    </row>
    <row r="141" ht="11.25">
      <c r="A141" s="3"/>
    </row>
    <row r="142" ht="11.25">
      <c r="A142" s="3"/>
    </row>
    <row r="143" ht="11.25">
      <c r="A143" s="3"/>
    </row>
    <row r="144" ht="11.25">
      <c r="A144" s="3"/>
    </row>
    <row r="145" ht="11.25">
      <c r="A145" s="3"/>
    </row>
    <row r="146" ht="11.25">
      <c r="A146" s="3"/>
    </row>
    <row r="147" ht="11.25">
      <c r="A147" s="3"/>
    </row>
    <row r="148" ht="11.25">
      <c r="A148" s="3"/>
    </row>
    <row r="149" ht="11.25">
      <c r="A149" s="3"/>
    </row>
    <row r="150" ht="11.25">
      <c r="A150" s="3"/>
    </row>
    <row r="151" ht="11.25">
      <c r="A151" s="3"/>
    </row>
    <row r="152" ht="11.25">
      <c r="A152" s="3"/>
    </row>
    <row r="153" ht="11.25">
      <c r="A153" s="3"/>
    </row>
    <row r="154" ht="11.25">
      <c r="A154" s="3"/>
    </row>
    <row r="155" ht="11.25">
      <c r="A155" s="3"/>
    </row>
    <row r="156" ht="11.25">
      <c r="A156" s="3"/>
    </row>
    <row r="157" ht="11.25">
      <c r="A157" s="3"/>
    </row>
    <row r="158" ht="11.25">
      <c r="A158" s="3"/>
    </row>
    <row r="159" ht="11.25">
      <c r="A159" s="3"/>
    </row>
    <row r="160" ht="11.25">
      <c r="A160" s="3"/>
    </row>
    <row r="161" ht="11.25">
      <c r="A161" s="3"/>
    </row>
    <row r="162" ht="11.25">
      <c r="A162" s="3"/>
    </row>
    <row r="163" ht="11.25">
      <c r="A163" s="3"/>
    </row>
    <row r="164" ht="11.25">
      <c r="A164" s="3"/>
    </row>
    <row r="165" ht="11.25">
      <c r="A165" s="3"/>
    </row>
    <row r="166" ht="11.25">
      <c r="A166" s="3"/>
    </row>
    <row r="167" ht="11.25">
      <c r="A167" s="3"/>
    </row>
    <row r="168" ht="11.25">
      <c r="A168" s="3"/>
    </row>
    <row r="169" ht="11.25">
      <c r="A169" s="3"/>
    </row>
    <row r="170" ht="11.25">
      <c r="A170" s="3"/>
    </row>
    <row r="171" ht="11.25">
      <c r="A171" s="3"/>
    </row>
    <row r="172" ht="11.25">
      <c r="A172" s="3"/>
    </row>
    <row r="173" ht="11.25">
      <c r="A173" s="3"/>
    </row>
    <row r="174" ht="11.25">
      <c r="A174" s="3"/>
    </row>
    <row r="175" ht="11.25">
      <c r="A175" s="3"/>
    </row>
    <row r="176" ht="11.25">
      <c r="A176" s="3"/>
    </row>
    <row r="177" ht="11.25">
      <c r="A177" s="3"/>
    </row>
    <row r="178" ht="11.25">
      <c r="A178" s="3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ht="11.25">
      <c r="A184" s="3"/>
    </row>
    <row r="185" ht="11.25">
      <c r="A185" s="3"/>
    </row>
    <row r="186" ht="11.25">
      <c r="A186" s="3"/>
    </row>
    <row r="187" ht="11.25">
      <c r="A187" s="3"/>
    </row>
    <row r="188" ht="11.25">
      <c r="A188" s="3"/>
    </row>
    <row r="189" ht="11.25">
      <c r="A189" s="3"/>
    </row>
    <row r="190" ht="11.25">
      <c r="A190" s="3"/>
    </row>
    <row r="191" ht="11.25">
      <c r="A191" s="3"/>
    </row>
    <row r="192" ht="11.25">
      <c r="A192" s="3"/>
    </row>
    <row r="193" ht="11.25">
      <c r="A193" s="3"/>
    </row>
    <row r="194" ht="11.25">
      <c r="A194" s="3"/>
    </row>
    <row r="195" ht="11.25">
      <c r="A195" s="3"/>
    </row>
    <row r="196" ht="11.25">
      <c r="A196" s="3"/>
    </row>
    <row r="197" ht="11.25">
      <c r="A197" s="3"/>
    </row>
    <row r="198" ht="11.25">
      <c r="A198" s="3"/>
    </row>
    <row r="199" ht="11.25">
      <c r="A199" s="3"/>
    </row>
    <row r="200" ht="11.25">
      <c r="A200" s="3"/>
    </row>
    <row r="201" ht="11.25">
      <c r="A201" s="3"/>
    </row>
    <row r="202" ht="11.25">
      <c r="A202" s="3"/>
    </row>
    <row r="203" ht="11.25">
      <c r="A203" s="3"/>
    </row>
    <row r="204" ht="11.25">
      <c r="A204" s="3"/>
    </row>
    <row r="205" ht="11.25">
      <c r="A205" s="3"/>
    </row>
    <row r="206" ht="11.25">
      <c r="A206" s="3"/>
    </row>
    <row r="207" ht="11.25">
      <c r="A207" s="3"/>
    </row>
    <row r="208" ht="11.25">
      <c r="A208" s="3"/>
    </row>
    <row r="209" ht="11.25">
      <c r="A209" s="3"/>
    </row>
    <row r="210" ht="11.25">
      <c r="A210" s="3"/>
    </row>
    <row r="211" ht="11.25">
      <c r="A211" s="3"/>
    </row>
    <row r="212" ht="11.25">
      <c r="A212" s="3"/>
    </row>
    <row r="213" ht="11.25">
      <c r="A213" s="3"/>
    </row>
    <row r="214" ht="11.25">
      <c r="A214" s="3"/>
    </row>
    <row r="215" ht="11.25">
      <c r="A215" s="3"/>
    </row>
    <row r="216" ht="11.25">
      <c r="A216" s="3"/>
    </row>
    <row r="217" ht="11.25">
      <c r="A217" s="3"/>
    </row>
    <row r="218" ht="11.25">
      <c r="A218" s="3"/>
    </row>
    <row r="219" ht="11.25">
      <c r="A219" s="3"/>
    </row>
    <row r="220" ht="11.25">
      <c r="A220" s="3"/>
    </row>
    <row r="221" ht="11.25">
      <c r="A221" s="3"/>
    </row>
    <row r="222" ht="11.25">
      <c r="A222" s="3"/>
    </row>
    <row r="223" ht="11.25">
      <c r="A223" s="3"/>
    </row>
    <row r="224" ht="11.25">
      <c r="A224" s="3"/>
    </row>
    <row r="225" ht="11.25">
      <c r="A225" s="3"/>
    </row>
    <row r="226" ht="11.25">
      <c r="A226" s="3"/>
    </row>
    <row r="227" ht="11.25">
      <c r="A227" s="3"/>
    </row>
    <row r="228" ht="11.25">
      <c r="A228" s="3"/>
    </row>
    <row r="229" ht="11.25">
      <c r="A229" s="3"/>
    </row>
    <row r="230" ht="11.25">
      <c r="A230" s="3"/>
    </row>
    <row r="231" ht="11.25">
      <c r="A231" s="3"/>
    </row>
    <row r="232" ht="11.25">
      <c r="A232" s="3"/>
    </row>
    <row r="233" ht="11.25">
      <c r="A233" s="3"/>
    </row>
    <row r="234" ht="11.25">
      <c r="A234" s="3"/>
    </row>
    <row r="235" ht="11.25">
      <c r="A235" s="3"/>
    </row>
    <row r="236" ht="11.25">
      <c r="A236" s="3"/>
    </row>
    <row r="237" ht="11.25">
      <c r="A237" s="3"/>
    </row>
    <row r="238" ht="11.25">
      <c r="A238" s="3"/>
    </row>
    <row r="239" ht="11.25">
      <c r="A239" s="3"/>
    </row>
    <row r="240" ht="11.25">
      <c r="A240" s="3"/>
    </row>
    <row r="241" ht="11.25">
      <c r="A241" s="3"/>
    </row>
    <row r="242" ht="11.25">
      <c r="A242" s="3"/>
    </row>
    <row r="243" ht="11.25">
      <c r="A243" s="3"/>
    </row>
    <row r="244" ht="11.25">
      <c r="A244" s="3"/>
    </row>
    <row r="245" ht="11.25">
      <c r="A245" s="3"/>
    </row>
    <row r="246" ht="11.25">
      <c r="A246" s="3"/>
    </row>
    <row r="247" ht="11.25">
      <c r="A247" s="3"/>
    </row>
    <row r="248" ht="11.25">
      <c r="A248" s="3"/>
    </row>
    <row r="249" ht="11.25">
      <c r="A249" s="3"/>
    </row>
    <row r="250" ht="11.25">
      <c r="A250" s="3"/>
    </row>
    <row r="251" ht="11.25">
      <c r="A251" s="3"/>
    </row>
    <row r="252" ht="11.25">
      <c r="A252" s="3"/>
    </row>
    <row r="253" ht="11.25">
      <c r="A253" s="3"/>
    </row>
    <row r="254" ht="11.25">
      <c r="A254" s="3"/>
    </row>
    <row r="255" ht="11.25">
      <c r="A255" s="3"/>
    </row>
    <row r="256" ht="11.25">
      <c r="A256" s="3"/>
    </row>
    <row r="257" ht="11.25">
      <c r="A257" s="3"/>
    </row>
    <row r="258" ht="11.25">
      <c r="A258" s="3"/>
    </row>
    <row r="259" ht="11.25">
      <c r="A259" s="3"/>
    </row>
    <row r="260" ht="11.25">
      <c r="A260" s="3"/>
    </row>
    <row r="261" ht="11.25">
      <c r="A261" s="3"/>
    </row>
    <row r="262" ht="11.25">
      <c r="A262" s="3"/>
    </row>
    <row r="263" ht="11.25">
      <c r="A263" s="3"/>
    </row>
    <row r="264" ht="11.25">
      <c r="A264" s="3"/>
    </row>
    <row r="265" ht="11.25">
      <c r="A265" s="3"/>
    </row>
    <row r="266" ht="11.25">
      <c r="A266" s="3"/>
    </row>
    <row r="267" ht="11.25">
      <c r="A267" s="3"/>
    </row>
    <row r="268" ht="11.25">
      <c r="A268" s="3"/>
    </row>
    <row r="269" ht="11.25">
      <c r="A269" s="3"/>
    </row>
    <row r="270" ht="11.25">
      <c r="A270" s="3"/>
    </row>
    <row r="271" ht="11.25">
      <c r="A271" s="3"/>
    </row>
    <row r="272" ht="11.25">
      <c r="A272" s="3"/>
    </row>
    <row r="273" ht="11.25">
      <c r="A273" s="3"/>
    </row>
    <row r="274" ht="11.25">
      <c r="A274" s="3"/>
    </row>
    <row r="275" ht="11.25">
      <c r="A275" s="3"/>
    </row>
    <row r="276" ht="11.25">
      <c r="A276" s="3"/>
    </row>
    <row r="277" ht="11.25">
      <c r="A277" s="3"/>
    </row>
    <row r="278" ht="11.25">
      <c r="A278" s="3"/>
    </row>
    <row r="279" ht="11.25">
      <c r="A279" s="3"/>
    </row>
    <row r="280" ht="11.25">
      <c r="A280" s="3"/>
    </row>
    <row r="281" ht="11.25">
      <c r="A281" s="3"/>
    </row>
    <row r="282" ht="11.25">
      <c r="A282" s="3"/>
    </row>
    <row r="283" ht="11.25">
      <c r="A283" s="3"/>
    </row>
    <row r="284" ht="11.25">
      <c r="A284" s="3"/>
    </row>
    <row r="285" ht="11.25">
      <c r="A285" s="3"/>
    </row>
    <row r="286" ht="11.25">
      <c r="A286" s="3"/>
    </row>
    <row r="287" ht="11.25">
      <c r="A287" s="3"/>
    </row>
    <row r="288" ht="11.25">
      <c r="A288" s="3"/>
    </row>
    <row r="289" ht="11.25">
      <c r="A289" s="3"/>
    </row>
    <row r="290" ht="11.25">
      <c r="A290" s="3"/>
    </row>
    <row r="291" ht="11.25">
      <c r="A291" s="3"/>
    </row>
    <row r="292" ht="11.25">
      <c r="A292" s="3"/>
    </row>
    <row r="293" ht="11.25">
      <c r="A293" s="3"/>
    </row>
    <row r="294" ht="11.25">
      <c r="A294" s="3"/>
    </row>
    <row r="295" ht="11.25">
      <c r="A295" s="3"/>
    </row>
    <row r="296" ht="11.25">
      <c r="A296" s="3"/>
    </row>
    <row r="297" ht="11.25">
      <c r="A297" s="3"/>
    </row>
    <row r="298" ht="11.25">
      <c r="A298" s="3"/>
    </row>
    <row r="299" ht="11.25">
      <c r="A299" s="3"/>
    </row>
    <row r="300" ht="11.25">
      <c r="A300" s="3"/>
    </row>
    <row r="301" ht="11.25">
      <c r="A301" s="3"/>
    </row>
    <row r="302" ht="11.25">
      <c r="A302" s="3"/>
    </row>
    <row r="303" ht="11.25">
      <c r="A303" s="3"/>
    </row>
    <row r="304" ht="11.25">
      <c r="A304" s="3"/>
    </row>
    <row r="305" ht="11.25">
      <c r="A305" s="3"/>
    </row>
    <row r="306" ht="11.25">
      <c r="A306" s="3"/>
    </row>
    <row r="307" ht="11.25">
      <c r="A307" s="3"/>
    </row>
    <row r="308" ht="11.25">
      <c r="A308" s="3"/>
    </row>
    <row r="309" ht="11.25">
      <c r="A309" s="3"/>
    </row>
    <row r="310" ht="11.25">
      <c r="A310" s="3"/>
    </row>
    <row r="311" ht="11.25">
      <c r="A311" s="3"/>
    </row>
    <row r="312" ht="11.25">
      <c r="A312" s="3"/>
    </row>
    <row r="313" ht="11.25">
      <c r="A313" s="3"/>
    </row>
    <row r="314" ht="11.25">
      <c r="A314" s="3"/>
    </row>
    <row r="315" ht="11.25">
      <c r="A315" s="3"/>
    </row>
    <row r="316" ht="11.25">
      <c r="A316" s="3"/>
    </row>
    <row r="317" ht="11.25">
      <c r="A317" s="3"/>
    </row>
    <row r="318" ht="11.25">
      <c r="A318" s="3"/>
    </row>
    <row r="319" ht="11.25">
      <c r="A319" s="3"/>
    </row>
    <row r="320" ht="11.25">
      <c r="A320" s="3"/>
    </row>
    <row r="321" ht="11.25">
      <c r="A321" s="3"/>
    </row>
    <row r="322" ht="11.25">
      <c r="A322" s="3"/>
    </row>
    <row r="323" ht="11.25">
      <c r="A323" s="3"/>
    </row>
    <row r="324" ht="11.25">
      <c r="A324" s="3"/>
    </row>
    <row r="325" ht="11.25">
      <c r="A325" s="3"/>
    </row>
    <row r="326" ht="11.25">
      <c r="A326" s="3"/>
    </row>
    <row r="327" ht="11.25">
      <c r="A327" s="3"/>
    </row>
    <row r="328" ht="11.25">
      <c r="A328" s="3"/>
    </row>
    <row r="329" ht="11.25">
      <c r="A329" s="3"/>
    </row>
    <row r="330" ht="11.25">
      <c r="A330" s="3"/>
    </row>
    <row r="331" ht="11.25">
      <c r="A331" s="3"/>
    </row>
    <row r="332" ht="11.25">
      <c r="A332" s="3"/>
    </row>
    <row r="333" ht="11.25">
      <c r="A333" s="3"/>
    </row>
    <row r="334" ht="11.25">
      <c r="A334" s="3"/>
    </row>
    <row r="335" ht="11.25">
      <c r="A335" s="3"/>
    </row>
    <row r="336" ht="11.25">
      <c r="A336" s="3"/>
    </row>
    <row r="337" ht="11.25">
      <c r="A337" s="3"/>
    </row>
    <row r="338" ht="11.25">
      <c r="A338" s="3"/>
    </row>
    <row r="339" ht="11.25">
      <c r="A339" s="3"/>
    </row>
    <row r="340" ht="11.25">
      <c r="A340" s="3"/>
    </row>
    <row r="341" ht="11.25">
      <c r="A341" s="3"/>
    </row>
    <row r="342" ht="11.25">
      <c r="A342" s="3"/>
    </row>
    <row r="343" ht="11.25">
      <c r="A343" s="3"/>
    </row>
    <row r="344" ht="11.25">
      <c r="A344" s="3"/>
    </row>
    <row r="345" ht="11.25">
      <c r="A345" s="3"/>
    </row>
    <row r="346" ht="11.25">
      <c r="A346" s="3"/>
    </row>
    <row r="347" ht="11.25">
      <c r="A347" s="3"/>
    </row>
    <row r="348" ht="11.25">
      <c r="A348" s="3"/>
    </row>
    <row r="349" ht="11.25">
      <c r="A349" s="3"/>
    </row>
    <row r="350" ht="11.25">
      <c r="A350" s="3"/>
    </row>
    <row r="351" ht="11.25">
      <c r="A351" s="3"/>
    </row>
    <row r="352" ht="11.25">
      <c r="A352" s="3"/>
    </row>
    <row r="353" ht="11.25">
      <c r="A353" s="3"/>
    </row>
    <row r="354" ht="11.25">
      <c r="A354" s="3"/>
    </row>
    <row r="355" ht="11.25">
      <c r="A355" s="3"/>
    </row>
    <row r="356" ht="11.25">
      <c r="A356" s="3"/>
    </row>
    <row r="357" ht="11.25">
      <c r="A357" s="3"/>
    </row>
    <row r="358" ht="11.25">
      <c r="A358" s="3"/>
    </row>
    <row r="359" ht="11.25">
      <c r="A359" s="3"/>
    </row>
    <row r="360" ht="11.25">
      <c r="A360" s="3"/>
    </row>
    <row r="361" ht="11.25">
      <c r="A361" s="3"/>
    </row>
    <row r="362" ht="11.25">
      <c r="A362" s="3"/>
    </row>
    <row r="363" ht="11.25">
      <c r="A363" s="3"/>
    </row>
    <row r="364" ht="11.25">
      <c r="A364" s="3"/>
    </row>
    <row r="365" ht="11.25">
      <c r="A365" s="3"/>
    </row>
    <row r="366" ht="11.25">
      <c r="A366" s="3"/>
    </row>
    <row r="367" ht="11.25">
      <c r="A367" s="3"/>
    </row>
    <row r="368" ht="11.25">
      <c r="A368" s="3"/>
    </row>
    <row r="369" ht="11.25">
      <c r="A369" s="3"/>
    </row>
    <row r="370" ht="11.25">
      <c r="A370" s="3"/>
    </row>
    <row r="371" ht="11.25">
      <c r="A371" s="3"/>
    </row>
    <row r="372" ht="11.25">
      <c r="A372" s="3"/>
    </row>
    <row r="373" ht="11.25">
      <c r="A373" s="3"/>
    </row>
    <row r="374" ht="11.25">
      <c r="A374" s="3"/>
    </row>
    <row r="375" ht="11.25">
      <c r="A375" s="3"/>
    </row>
    <row r="376" ht="11.25">
      <c r="A376" s="3"/>
    </row>
    <row r="377" ht="11.25">
      <c r="A377" s="3"/>
    </row>
    <row r="378" ht="11.25">
      <c r="A378" s="3"/>
    </row>
    <row r="379" ht="11.25">
      <c r="A379" s="3"/>
    </row>
    <row r="380" ht="11.25">
      <c r="A380" s="3"/>
    </row>
    <row r="381" ht="11.25">
      <c r="A381" s="3"/>
    </row>
    <row r="382" ht="11.25">
      <c r="A382" s="3"/>
    </row>
    <row r="383" ht="11.25">
      <c r="A383" s="3"/>
    </row>
    <row r="384" ht="11.25">
      <c r="A384" s="3"/>
    </row>
    <row r="385" ht="11.25">
      <c r="A385" s="3"/>
    </row>
    <row r="386" ht="11.25">
      <c r="A386" s="3"/>
    </row>
    <row r="387" ht="11.25">
      <c r="A387" s="3"/>
    </row>
    <row r="388" ht="11.25">
      <c r="A388" s="3"/>
    </row>
    <row r="389" ht="11.25">
      <c r="A389" s="3"/>
    </row>
    <row r="390" ht="11.25">
      <c r="A390" s="3"/>
    </row>
    <row r="391" ht="11.25">
      <c r="A391" s="3"/>
    </row>
    <row r="392" ht="11.25">
      <c r="A392" s="3"/>
    </row>
    <row r="393" ht="11.25">
      <c r="A393" s="3"/>
    </row>
    <row r="394" ht="11.25">
      <c r="A394" s="3"/>
    </row>
    <row r="395" ht="11.25">
      <c r="A395" s="3"/>
    </row>
    <row r="396" ht="11.25">
      <c r="A396" s="3"/>
    </row>
    <row r="397" ht="11.25">
      <c r="A397" s="3"/>
    </row>
    <row r="398" ht="11.25">
      <c r="A398" s="3"/>
    </row>
    <row r="399" ht="11.25">
      <c r="A399" s="3"/>
    </row>
    <row r="400" ht="11.25">
      <c r="A400" s="3"/>
    </row>
    <row r="401" ht="11.25">
      <c r="A401" s="3"/>
    </row>
    <row r="402" ht="11.25">
      <c r="A402" s="3"/>
    </row>
    <row r="403" ht="11.25">
      <c r="A403" s="3"/>
    </row>
    <row r="404" ht="11.25">
      <c r="A404" s="3"/>
    </row>
    <row r="405" ht="11.25">
      <c r="A405" s="3"/>
    </row>
    <row r="406" ht="11.25">
      <c r="A406" s="3"/>
    </row>
    <row r="407" ht="11.25">
      <c r="A407" s="3"/>
    </row>
    <row r="408" ht="11.25">
      <c r="A408" s="3"/>
    </row>
    <row r="409" ht="11.25">
      <c r="A409" s="3"/>
    </row>
    <row r="410" ht="11.25">
      <c r="A410" s="3"/>
    </row>
    <row r="411" ht="11.25">
      <c r="A411" s="3"/>
    </row>
    <row r="412" ht="11.25">
      <c r="A412" s="3"/>
    </row>
    <row r="413" ht="11.25">
      <c r="A413" s="3"/>
    </row>
    <row r="414" ht="11.25">
      <c r="A414" s="3"/>
    </row>
    <row r="415" ht="11.25">
      <c r="A415" s="3"/>
    </row>
    <row r="416" ht="11.25">
      <c r="A416" s="3"/>
    </row>
    <row r="417" ht="11.25">
      <c r="A417" s="3"/>
    </row>
    <row r="418" ht="11.25">
      <c r="A418" s="3"/>
    </row>
    <row r="419" ht="11.25">
      <c r="A419" s="3"/>
    </row>
    <row r="420" ht="11.25">
      <c r="A420" s="3"/>
    </row>
    <row r="421" ht="11.25">
      <c r="A421" s="3"/>
    </row>
    <row r="422" ht="11.25">
      <c r="A422" s="3"/>
    </row>
    <row r="423" ht="11.25">
      <c r="A423" s="3"/>
    </row>
    <row r="424" ht="11.25">
      <c r="A424" s="3"/>
    </row>
    <row r="425" ht="11.25">
      <c r="A425" s="3"/>
    </row>
    <row r="426" ht="11.25">
      <c r="A426" s="3"/>
    </row>
    <row r="427" ht="11.25">
      <c r="A427" s="3"/>
    </row>
    <row r="428" ht="11.25">
      <c r="A428" s="3"/>
    </row>
    <row r="429" ht="11.25">
      <c r="A429" s="3"/>
    </row>
    <row r="430" ht="11.25">
      <c r="A430" s="3"/>
    </row>
    <row r="431" ht="11.25">
      <c r="A431" s="3"/>
    </row>
    <row r="432" ht="11.25">
      <c r="A432" s="3"/>
    </row>
    <row r="433" ht="11.25">
      <c r="A433" s="3"/>
    </row>
    <row r="434" ht="11.25">
      <c r="A434" s="3"/>
    </row>
    <row r="435" ht="11.25">
      <c r="A435" s="3"/>
    </row>
    <row r="436" ht="11.25">
      <c r="A436" s="3"/>
    </row>
    <row r="437" ht="11.25">
      <c r="A437" s="3"/>
    </row>
    <row r="438" ht="11.25">
      <c r="A438" s="3"/>
    </row>
    <row r="439" ht="11.25">
      <c r="A439" s="3"/>
    </row>
    <row r="440" ht="11.25">
      <c r="A440" s="3"/>
    </row>
    <row r="441" ht="11.25">
      <c r="A441" s="3"/>
    </row>
    <row r="442" ht="11.25">
      <c r="A442" s="3"/>
    </row>
    <row r="443" ht="11.25">
      <c r="A443" s="3"/>
    </row>
    <row r="444" ht="11.25">
      <c r="A444" s="3"/>
    </row>
    <row r="445" ht="11.25">
      <c r="A445" s="3"/>
    </row>
    <row r="446" ht="11.25">
      <c r="A446" s="3"/>
    </row>
    <row r="447" ht="11.25">
      <c r="A447" s="3"/>
    </row>
    <row r="448" ht="11.25">
      <c r="A448" s="3"/>
    </row>
    <row r="449" ht="11.25">
      <c r="A449" s="3"/>
    </row>
    <row r="450" ht="11.25">
      <c r="A450" s="3"/>
    </row>
    <row r="451" ht="11.25">
      <c r="A451" s="3"/>
    </row>
    <row r="452" ht="11.25">
      <c r="A452" s="3"/>
    </row>
    <row r="453" ht="11.25">
      <c r="A453" s="3"/>
    </row>
    <row r="454" ht="11.25">
      <c r="A454" s="3"/>
    </row>
    <row r="455" ht="11.25">
      <c r="A455" s="3"/>
    </row>
    <row r="456" ht="11.25">
      <c r="A456" s="3"/>
    </row>
    <row r="457" ht="11.25">
      <c r="A457" s="3"/>
    </row>
    <row r="458" ht="11.25">
      <c r="A458" s="3"/>
    </row>
    <row r="459" ht="11.25">
      <c r="A459" s="3"/>
    </row>
    <row r="460" ht="11.25">
      <c r="A460" s="3"/>
    </row>
    <row r="461" ht="11.25">
      <c r="A461" s="3"/>
    </row>
    <row r="462" ht="11.25">
      <c r="A462" s="3"/>
    </row>
    <row r="463" ht="11.25">
      <c r="A463" s="3"/>
    </row>
    <row r="464" ht="11.25">
      <c r="A464" s="3"/>
    </row>
    <row r="465" ht="11.25">
      <c r="A465" s="3"/>
    </row>
    <row r="466" ht="11.25">
      <c r="A466" s="3"/>
    </row>
    <row r="467" ht="11.25">
      <c r="A467" s="3"/>
    </row>
    <row r="468" ht="11.25">
      <c r="A468" s="3"/>
    </row>
    <row r="469" ht="11.25">
      <c r="A469" s="3"/>
    </row>
    <row r="470" ht="11.25">
      <c r="A470" s="3"/>
    </row>
    <row r="471" ht="11.25">
      <c r="A471" s="3"/>
    </row>
    <row r="472" ht="11.25">
      <c r="A472" s="3"/>
    </row>
    <row r="473" ht="11.25">
      <c r="A473" s="3"/>
    </row>
    <row r="474" ht="11.25">
      <c r="A474" s="3"/>
    </row>
    <row r="475" ht="11.25">
      <c r="A475" s="3"/>
    </row>
    <row r="476" ht="11.25">
      <c r="A476" s="3"/>
    </row>
    <row r="477" ht="11.25">
      <c r="A477" s="3"/>
    </row>
    <row r="478" ht="11.25">
      <c r="A478" s="3"/>
    </row>
    <row r="479" ht="11.25">
      <c r="A479" s="3"/>
    </row>
    <row r="480" ht="11.25">
      <c r="A480" s="3"/>
    </row>
    <row r="481" ht="11.25">
      <c r="A481" s="3"/>
    </row>
    <row r="482" ht="11.25">
      <c r="A482" s="3"/>
    </row>
    <row r="483" ht="11.25">
      <c r="A483" s="3"/>
    </row>
    <row r="484" ht="11.25">
      <c r="A484" s="3"/>
    </row>
    <row r="485" ht="11.25">
      <c r="A485" s="3"/>
    </row>
    <row r="486" ht="11.25">
      <c r="A486" s="3"/>
    </row>
    <row r="487" ht="11.25">
      <c r="A487" s="3"/>
    </row>
    <row r="488" ht="11.25">
      <c r="A488" s="3"/>
    </row>
    <row r="489" ht="11.25">
      <c r="A489" s="3"/>
    </row>
    <row r="490" ht="11.25">
      <c r="A490" s="3"/>
    </row>
    <row r="491" ht="11.25">
      <c r="A491" s="3"/>
    </row>
    <row r="492" ht="11.25">
      <c r="A492" s="3"/>
    </row>
    <row r="493" ht="11.25">
      <c r="A493" s="3"/>
    </row>
    <row r="494" ht="11.25">
      <c r="A494" s="3"/>
    </row>
    <row r="495" ht="11.25">
      <c r="A495" s="3"/>
    </row>
    <row r="496" ht="11.25">
      <c r="A496" s="3"/>
    </row>
    <row r="497" ht="11.25">
      <c r="A497" s="3"/>
    </row>
    <row r="498" ht="11.25">
      <c r="A498" s="3"/>
    </row>
    <row r="499" ht="11.25">
      <c r="A499" s="3"/>
    </row>
    <row r="500" ht="11.25">
      <c r="A500" s="3"/>
    </row>
    <row r="501" ht="11.25">
      <c r="A501" s="3"/>
    </row>
    <row r="502" ht="11.25">
      <c r="A502" s="3"/>
    </row>
    <row r="503" ht="11.25">
      <c r="A503" s="3"/>
    </row>
    <row r="504" ht="11.25">
      <c r="A504" s="3"/>
    </row>
    <row r="505" ht="11.25">
      <c r="A505" s="3"/>
    </row>
    <row r="506" ht="11.25">
      <c r="A506" s="3"/>
    </row>
    <row r="507" ht="11.25">
      <c r="A507" s="3"/>
    </row>
    <row r="508" ht="11.25">
      <c r="A508" s="3"/>
    </row>
    <row r="509" ht="11.25">
      <c r="A509" s="3"/>
    </row>
    <row r="510" ht="11.25">
      <c r="A510" s="3"/>
    </row>
    <row r="511" ht="11.25">
      <c r="A511" s="3"/>
    </row>
    <row r="512" ht="11.25">
      <c r="A512" s="3"/>
    </row>
    <row r="513" ht="11.25">
      <c r="A513" s="3"/>
    </row>
    <row r="514" ht="11.25">
      <c r="A514" s="3"/>
    </row>
    <row r="515" ht="11.25">
      <c r="A515" s="3"/>
    </row>
    <row r="516" ht="11.25">
      <c r="A516" s="3"/>
    </row>
    <row r="517" ht="11.25">
      <c r="A517" s="3"/>
    </row>
    <row r="518" ht="11.25">
      <c r="A518" s="3"/>
    </row>
    <row r="519" ht="11.25">
      <c r="A519" s="3"/>
    </row>
    <row r="520" ht="11.25">
      <c r="A520" s="3"/>
    </row>
    <row r="521" ht="11.25">
      <c r="A521" s="3"/>
    </row>
    <row r="522" ht="11.25">
      <c r="A522" s="3"/>
    </row>
    <row r="523" ht="11.25">
      <c r="A523" s="3"/>
    </row>
    <row r="524" ht="11.25">
      <c r="A524" s="3"/>
    </row>
    <row r="525" ht="11.25">
      <c r="A525" s="3"/>
    </row>
    <row r="526" ht="11.25">
      <c r="A526" s="3"/>
    </row>
    <row r="527" ht="11.25">
      <c r="A527" s="3"/>
    </row>
    <row r="528" ht="11.25">
      <c r="A528" s="3"/>
    </row>
    <row r="529" ht="11.25">
      <c r="A529" s="3"/>
    </row>
    <row r="530" ht="11.25">
      <c r="A530" s="3"/>
    </row>
    <row r="531" ht="11.25">
      <c r="A531" s="3"/>
    </row>
    <row r="532" ht="11.25">
      <c r="A532" s="3"/>
    </row>
    <row r="533" ht="11.25">
      <c r="A533" s="3"/>
    </row>
    <row r="534" ht="11.25">
      <c r="A534" s="3"/>
    </row>
    <row r="535" ht="11.25">
      <c r="A535" s="3"/>
    </row>
    <row r="536" ht="11.25">
      <c r="A536" s="3"/>
    </row>
    <row r="537" ht="11.25">
      <c r="A537" s="3"/>
    </row>
    <row r="538" ht="11.25">
      <c r="A538" s="3"/>
    </row>
    <row r="539" ht="11.25">
      <c r="A539" s="3"/>
    </row>
    <row r="540" ht="11.25">
      <c r="A540" s="3"/>
    </row>
    <row r="541" ht="11.25">
      <c r="A541" s="3"/>
    </row>
    <row r="542" ht="11.25">
      <c r="A542" s="3"/>
    </row>
    <row r="543" ht="11.25">
      <c r="A543" s="3"/>
    </row>
    <row r="544" ht="11.25">
      <c r="A544" s="3"/>
    </row>
    <row r="545" ht="11.25">
      <c r="A545" s="3"/>
    </row>
    <row r="546" ht="11.25">
      <c r="A546" s="3"/>
    </row>
    <row r="547" ht="11.25">
      <c r="A547" s="3"/>
    </row>
    <row r="548" ht="11.25">
      <c r="A548" s="3"/>
    </row>
    <row r="549" ht="11.25">
      <c r="A549" s="3"/>
    </row>
    <row r="550" ht="11.25">
      <c r="A550" s="3"/>
    </row>
    <row r="551" ht="11.25">
      <c r="A551" s="3"/>
    </row>
    <row r="552" ht="11.25">
      <c r="A552" s="3"/>
    </row>
    <row r="553" ht="11.25">
      <c r="A553" s="3"/>
    </row>
    <row r="554" ht="11.25">
      <c r="A554" s="3"/>
    </row>
    <row r="555" ht="11.25">
      <c r="A555" s="3"/>
    </row>
    <row r="556" ht="11.25">
      <c r="A556" s="3"/>
    </row>
    <row r="557" ht="11.25">
      <c r="A557" s="3"/>
    </row>
    <row r="558" ht="11.25">
      <c r="A558" s="3"/>
    </row>
    <row r="559" ht="11.25">
      <c r="A559" s="3"/>
    </row>
    <row r="560" ht="11.25">
      <c r="A560" s="3"/>
    </row>
    <row r="561" ht="11.25">
      <c r="A561" s="3"/>
    </row>
    <row r="562" ht="11.25">
      <c r="A562" s="3"/>
    </row>
    <row r="563" ht="11.25">
      <c r="A563" s="3"/>
    </row>
    <row r="564" ht="11.25">
      <c r="A564" s="3"/>
    </row>
    <row r="565" ht="11.25">
      <c r="A565" s="3"/>
    </row>
    <row r="566" ht="11.25">
      <c r="A566" s="3"/>
    </row>
    <row r="567" ht="11.25">
      <c r="A567" s="3"/>
    </row>
    <row r="568" ht="11.25">
      <c r="A568" s="3"/>
    </row>
    <row r="569" ht="11.25">
      <c r="A569" s="3"/>
    </row>
    <row r="570" ht="11.25">
      <c r="A570" s="3"/>
    </row>
    <row r="571" ht="11.25">
      <c r="A571" s="3"/>
    </row>
    <row r="572" ht="11.25">
      <c r="A572" s="3"/>
    </row>
    <row r="573" ht="11.25">
      <c r="A573" s="3"/>
    </row>
    <row r="574" ht="11.25">
      <c r="A574" s="3"/>
    </row>
    <row r="575" ht="11.25">
      <c r="A575" s="3"/>
    </row>
    <row r="576" ht="11.25">
      <c r="A576" s="3"/>
    </row>
    <row r="577" ht="11.25">
      <c r="A577" s="3"/>
    </row>
    <row r="578" ht="11.25">
      <c r="A578" s="3"/>
    </row>
    <row r="579" ht="11.25">
      <c r="A579" s="3"/>
    </row>
    <row r="580" ht="11.25">
      <c r="A580" s="3"/>
    </row>
    <row r="581" ht="11.25">
      <c r="A581" s="3"/>
    </row>
    <row r="582" ht="11.25">
      <c r="A582" s="3"/>
    </row>
    <row r="583" ht="11.25">
      <c r="A583" s="3"/>
    </row>
    <row r="584" ht="11.25">
      <c r="A584" s="3"/>
    </row>
    <row r="585" ht="11.25">
      <c r="A585" s="3"/>
    </row>
    <row r="586" ht="11.25">
      <c r="A586" s="3"/>
    </row>
    <row r="587" ht="11.25">
      <c r="A587" s="3"/>
    </row>
    <row r="588" ht="11.25">
      <c r="A588" s="3"/>
    </row>
    <row r="589" ht="11.25">
      <c r="A589" s="3"/>
    </row>
    <row r="590" ht="11.25">
      <c r="A590" s="3"/>
    </row>
    <row r="591" ht="11.25">
      <c r="A591" s="3"/>
    </row>
    <row r="592" ht="11.25">
      <c r="A592" s="3"/>
    </row>
    <row r="593" ht="11.25">
      <c r="A593" s="3"/>
    </row>
    <row r="594" ht="11.25">
      <c r="A594" s="3"/>
    </row>
    <row r="595" ht="11.25">
      <c r="A595" s="3"/>
    </row>
    <row r="596" ht="11.25">
      <c r="A596" s="3"/>
    </row>
    <row r="597" ht="11.25">
      <c r="A597" s="3"/>
    </row>
    <row r="598" ht="11.25">
      <c r="A598" s="3"/>
    </row>
    <row r="599" ht="11.25">
      <c r="A599" s="3"/>
    </row>
    <row r="600" ht="11.25">
      <c r="A600" s="3"/>
    </row>
    <row r="601" ht="11.25">
      <c r="A601" s="3"/>
    </row>
    <row r="602" ht="11.25">
      <c r="A602" s="3"/>
    </row>
    <row r="603" ht="11.25">
      <c r="A603" s="3"/>
    </row>
    <row r="604" ht="11.25">
      <c r="A604" s="3"/>
    </row>
    <row r="605" ht="11.25">
      <c r="A605" s="3"/>
    </row>
    <row r="606" ht="11.25">
      <c r="A606" s="3"/>
    </row>
    <row r="607" ht="11.25">
      <c r="A607" s="3"/>
    </row>
    <row r="608" ht="11.25">
      <c r="A608" s="3"/>
    </row>
    <row r="609" ht="11.25">
      <c r="A609" s="3"/>
    </row>
    <row r="610" ht="11.25">
      <c r="A610" s="3"/>
    </row>
    <row r="611" ht="11.25">
      <c r="A611" s="3"/>
    </row>
    <row r="612" ht="11.25">
      <c r="A612" s="3"/>
    </row>
    <row r="613" ht="11.25">
      <c r="A613" s="3"/>
    </row>
    <row r="614" ht="11.25">
      <c r="A614" s="3"/>
    </row>
    <row r="615" ht="11.25">
      <c r="A615" s="3"/>
    </row>
    <row r="616" ht="11.25">
      <c r="A616" s="3"/>
    </row>
    <row r="617" ht="11.25">
      <c r="A617" s="3"/>
    </row>
    <row r="618" ht="11.25">
      <c r="A618" s="3"/>
    </row>
    <row r="619" ht="11.25">
      <c r="A619" s="3"/>
    </row>
    <row r="620" ht="11.25">
      <c r="A620" s="3"/>
    </row>
    <row r="621" ht="11.25">
      <c r="A621" s="3"/>
    </row>
    <row r="622" ht="11.25">
      <c r="A622" s="3"/>
    </row>
    <row r="623" ht="11.25">
      <c r="A623" s="3"/>
    </row>
    <row r="624" ht="11.25">
      <c r="A624" s="3"/>
    </row>
    <row r="625" ht="11.25">
      <c r="A625" s="3"/>
    </row>
    <row r="626" ht="11.25">
      <c r="A626" s="3"/>
    </row>
    <row r="627" ht="11.25">
      <c r="A627" s="3"/>
    </row>
    <row r="628" ht="11.25">
      <c r="A628" s="3"/>
    </row>
    <row r="629" ht="11.25">
      <c r="A629" s="3"/>
    </row>
  </sheetData>
  <sheetProtection/>
  <mergeCells count="78">
    <mergeCell ref="M95:P95"/>
    <mergeCell ref="M97:P97"/>
    <mergeCell ref="L92:W92"/>
    <mergeCell ref="A100:Q100"/>
    <mergeCell ref="R3:S3"/>
    <mergeCell ref="A92:H92"/>
    <mergeCell ref="F6:F7"/>
    <mergeCell ref="R100:S100"/>
    <mergeCell ref="C8:H8"/>
    <mergeCell ref="M93:P93"/>
    <mergeCell ref="V3:W3"/>
    <mergeCell ref="T3:U3"/>
    <mergeCell ref="Q93:Q99"/>
    <mergeCell ref="G6:G7"/>
    <mergeCell ref="M99:P99"/>
    <mergeCell ref="M3:Q3"/>
    <mergeCell ref="M4:P4"/>
    <mergeCell ref="M98:P98"/>
    <mergeCell ref="M94:P94"/>
    <mergeCell ref="M96:P96"/>
    <mergeCell ref="D6:D7"/>
    <mergeCell ref="S4:S5"/>
    <mergeCell ref="P6:P7"/>
    <mergeCell ref="N6:N7"/>
    <mergeCell ref="K2:K7"/>
    <mergeCell ref="L3:L7"/>
    <mergeCell ref="N5:P5"/>
    <mergeCell ref="M5:M7"/>
    <mergeCell ref="J6:J7"/>
    <mergeCell ref="H6:H7"/>
    <mergeCell ref="A93:L99"/>
    <mergeCell ref="A1:B1"/>
    <mergeCell ref="A2:A7"/>
    <mergeCell ref="B2:B7"/>
    <mergeCell ref="C6:C7"/>
    <mergeCell ref="E6:E7"/>
    <mergeCell ref="I6:I7"/>
    <mergeCell ref="L2:Q2"/>
    <mergeCell ref="C2:J4"/>
    <mergeCell ref="C5:J5"/>
    <mergeCell ref="T4:T5"/>
    <mergeCell ref="R6:Y6"/>
    <mergeCell ref="R4:R5"/>
    <mergeCell ref="W4:W5"/>
    <mergeCell ref="U4:U5"/>
    <mergeCell ref="Y4:Y5"/>
    <mergeCell ref="O6:O7"/>
    <mergeCell ref="Q4:Q7"/>
    <mergeCell ref="R2:Y2"/>
    <mergeCell ref="X3:Y3"/>
    <mergeCell ref="X4:X5"/>
    <mergeCell ref="B106:Q106"/>
    <mergeCell ref="V4:V5"/>
    <mergeCell ref="B101:Q101"/>
    <mergeCell ref="B102:Q102"/>
    <mergeCell ref="B103:Q103"/>
    <mergeCell ref="B104:Q104"/>
    <mergeCell ref="B105:Q105"/>
    <mergeCell ref="B107:Q107"/>
    <mergeCell ref="B108:Q108"/>
    <mergeCell ref="B109:Q109"/>
    <mergeCell ref="B110:Q110"/>
    <mergeCell ref="B111:Q111"/>
    <mergeCell ref="B112:Q112"/>
    <mergeCell ref="B113:Q113"/>
    <mergeCell ref="B114:Q114"/>
    <mergeCell ref="B115:Q115"/>
    <mergeCell ref="B116:Q116"/>
    <mergeCell ref="B117:Q117"/>
    <mergeCell ref="B124:Q124"/>
    <mergeCell ref="B125:Q125"/>
    <mergeCell ref="B126:Q126"/>
    <mergeCell ref="B118:Q118"/>
    <mergeCell ref="B119:Q119"/>
    <mergeCell ref="B120:Q120"/>
    <mergeCell ref="B121:Q121"/>
    <mergeCell ref="B122:Q122"/>
    <mergeCell ref="B123:Q123"/>
  </mergeCells>
  <printOptions horizontalCentered="1"/>
  <pageMargins left="0.16" right="0.16" top="0.11" bottom="0.75" header="0.3" footer="0.3"/>
  <pageSetup horizontalDpi="600" verticalDpi="600" orientation="landscape" paperSize="9" r:id="rId1"/>
  <rowBreaks count="1" manualBreakCount="1">
    <brk id="77" max="45" man="1"/>
  </rowBreaks>
  <ignoredErrors>
    <ignoredError sqref="L18 O13 M57 L27 L23 N6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PageLayoutView="0" workbookViewId="0" topLeftCell="A1">
      <selection activeCell="T2" sqref="T2:T6"/>
    </sheetView>
  </sheetViews>
  <sheetFormatPr defaultColWidth="9.00390625" defaultRowHeight="12.75"/>
  <sheetData>
    <row r="1" spans="1:10" ht="16.5" thickBot="1">
      <c r="A1" s="918"/>
      <c r="B1" s="918"/>
      <c r="C1" s="918"/>
      <c r="D1" s="918"/>
      <c r="E1" s="918"/>
      <c r="F1" s="918"/>
      <c r="G1" s="918"/>
      <c r="H1" s="918"/>
      <c r="I1" s="1"/>
      <c r="J1" s="1"/>
    </row>
    <row r="2" spans="1:20" ht="17.25" thickBot="1">
      <c r="A2" s="7"/>
      <c r="B2" s="8"/>
      <c r="C2" s="7"/>
      <c r="D2" s="7"/>
      <c r="E2" s="7"/>
      <c r="F2" s="7"/>
      <c r="G2" s="8"/>
      <c r="H2" s="5"/>
      <c r="I2" s="9"/>
      <c r="J2" s="5"/>
      <c r="N2" s="62">
        <v>176</v>
      </c>
      <c r="P2" s="62">
        <v>176</v>
      </c>
      <c r="R2" s="65">
        <v>50</v>
      </c>
      <c r="T2" s="65">
        <v>40</v>
      </c>
    </row>
    <row r="3" spans="1:20" ht="17.25" thickBot="1">
      <c r="A3" s="31"/>
      <c r="B3" s="8"/>
      <c r="C3" s="7"/>
      <c r="D3" s="7"/>
      <c r="E3" s="7"/>
      <c r="F3" s="7"/>
      <c r="G3" s="8"/>
      <c r="H3" s="8"/>
      <c r="I3" s="5"/>
      <c r="J3" s="5"/>
      <c r="N3" s="63">
        <v>50</v>
      </c>
      <c r="P3" s="63">
        <v>50</v>
      </c>
      <c r="R3" s="63">
        <v>18</v>
      </c>
      <c r="T3" s="63">
        <v>90</v>
      </c>
    </row>
    <row r="4" spans="1:20" ht="17.25" thickBot="1">
      <c r="A4" s="17"/>
      <c r="B4" s="17"/>
      <c r="C4" s="17"/>
      <c r="D4" s="17"/>
      <c r="E4" s="7"/>
      <c r="F4" s="7"/>
      <c r="G4" s="8"/>
      <c r="H4" s="8"/>
      <c r="I4" s="5"/>
      <c r="J4" s="5"/>
      <c r="N4" s="63">
        <v>16</v>
      </c>
      <c r="P4" s="63">
        <v>20</v>
      </c>
      <c r="R4" s="63">
        <v>18</v>
      </c>
      <c r="T4" s="63">
        <v>42</v>
      </c>
    </row>
    <row r="5" spans="1:20" ht="17.25" thickBot="1">
      <c r="A5" s="17"/>
      <c r="B5" s="17"/>
      <c r="C5" s="17"/>
      <c r="D5" s="17"/>
      <c r="E5" s="7"/>
      <c r="F5" s="7"/>
      <c r="G5" s="8"/>
      <c r="H5" s="8"/>
      <c r="I5" s="5"/>
      <c r="J5" s="5"/>
      <c r="N5" s="63">
        <v>16</v>
      </c>
      <c r="P5" s="63">
        <v>20</v>
      </c>
      <c r="R5" s="63">
        <v>18</v>
      </c>
      <c r="T5" s="63">
        <v>69</v>
      </c>
    </row>
    <row r="6" spans="1:20" ht="17.25" thickBot="1">
      <c r="A6" s="11"/>
      <c r="B6" s="11"/>
      <c r="C6" s="11"/>
      <c r="D6" s="11"/>
      <c r="E6" s="12"/>
      <c r="F6" s="7"/>
      <c r="G6" s="8"/>
      <c r="H6" s="8"/>
      <c r="I6" s="5"/>
      <c r="J6" s="5"/>
      <c r="N6" s="63">
        <v>14</v>
      </c>
      <c r="P6" s="63">
        <v>20</v>
      </c>
      <c r="R6" s="63">
        <v>50</v>
      </c>
      <c r="T6" s="63">
        <v>21</v>
      </c>
    </row>
    <row r="7" spans="1:18" ht="17.25" thickBot="1">
      <c r="A7" s="919"/>
      <c r="B7" s="919"/>
      <c r="C7" s="919"/>
      <c r="D7" s="919"/>
      <c r="E7" s="919"/>
      <c r="F7" s="919"/>
      <c r="G7" s="8"/>
      <c r="H7" s="9"/>
      <c r="I7" s="13"/>
      <c r="J7" s="5"/>
      <c r="N7" s="63">
        <v>50</v>
      </c>
      <c r="P7" s="63">
        <v>50</v>
      </c>
      <c r="R7" s="63">
        <v>20</v>
      </c>
    </row>
    <row r="8" spans="1:18" ht="17.25" thickBot="1">
      <c r="A8" s="919"/>
      <c r="B8" s="919"/>
      <c r="C8" s="919"/>
      <c r="D8" s="919"/>
      <c r="E8" s="919"/>
      <c r="F8" s="919"/>
      <c r="G8" s="8"/>
      <c r="H8" s="27"/>
      <c r="I8" s="5"/>
      <c r="J8" s="28"/>
      <c r="N8" s="63">
        <v>14</v>
      </c>
      <c r="P8" s="63">
        <v>20</v>
      </c>
      <c r="R8" s="63">
        <v>15</v>
      </c>
    </row>
    <row r="9" spans="1:16" ht="17.25" thickBot="1">
      <c r="A9" s="919"/>
      <c r="B9" s="919"/>
      <c r="C9" s="919"/>
      <c r="D9" s="919"/>
      <c r="E9" s="919"/>
      <c r="F9" s="919"/>
      <c r="G9" s="9"/>
      <c r="H9" s="9"/>
      <c r="I9" s="13"/>
      <c r="J9" s="13"/>
      <c r="N9" s="63">
        <v>16</v>
      </c>
      <c r="P9" s="63">
        <v>16</v>
      </c>
    </row>
    <row r="10" spans="1:14" ht="17.25" thickBot="1">
      <c r="A10" s="919"/>
      <c r="B10" s="919"/>
      <c r="C10" s="919"/>
      <c r="D10" s="919"/>
      <c r="E10" s="919"/>
      <c r="F10" s="919"/>
      <c r="G10" s="8"/>
      <c r="H10" s="27"/>
      <c r="I10" s="5"/>
      <c r="J10" s="5"/>
      <c r="N10" s="63"/>
    </row>
    <row r="11" spans="1:14" ht="12.75" customHeight="1" thickBot="1">
      <c r="A11" s="919"/>
      <c r="B11" s="919"/>
      <c r="C11" s="919"/>
      <c r="D11" s="919"/>
      <c r="E11" s="919"/>
      <c r="F11" s="919"/>
      <c r="G11" s="8"/>
      <c r="H11" s="8"/>
      <c r="I11" s="5"/>
      <c r="J11" s="28"/>
      <c r="N11" s="64">
        <v>249</v>
      </c>
    </row>
    <row r="12" spans="1:14" ht="17.25" thickBot="1">
      <c r="A12" s="919"/>
      <c r="B12" s="919"/>
      <c r="C12" s="919"/>
      <c r="D12" s="919"/>
      <c r="E12" s="20"/>
      <c r="F12" s="20"/>
      <c r="G12" s="29"/>
      <c r="H12" s="6"/>
      <c r="I12" s="5"/>
      <c r="J12" s="6"/>
      <c r="N12" s="63">
        <v>33</v>
      </c>
    </row>
    <row r="13" spans="1:14" ht="13.5" customHeight="1" thickBot="1">
      <c r="A13" s="925"/>
      <c r="B13" s="925"/>
      <c r="C13" s="925"/>
      <c r="D13" s="16"/>
      <c r="E13" s="16"/>
      <c r="F13" s="16"/>
      <c r="G13" s="5"/>
      <c r="H13" s="6"/>
      <c r="I13" s="30"/>
      <c r="J13" s="6"/>
      <c r="N13" s="63">
        <v>88</v>
      </c>
    </row>
    <row r="14" spans="1:14" ht="13.5" customHeight="1" thickBot="1">
      <c r="A14" s="23"/>
      <c r="B14" s="23"/>
      <c r="C14" s="23"/>
      <c r="D14" s="16"/>
      <c r="E14" s="16"/>
      <c r="F14" s="16"/>
      <c r="G14" s="5"/>
      <c r="H14" s="6"/>
      <c r="I14" s="6"/>
      <c r="J14" s="6"/>
      <c r="N14" s="63">
        <v>38</v>
      </c>
    </row>
    <row r="15" spans="1:14" ht="17.25" thickBot="1">
      <c r="A15" s="924"/>
      <c r="B15" s="924"/>
      <c r="C15" s="924"/>
      <c r="D15" s="924"/>
      <c r="E15" s="924"/>
      <c r="F15" s="924"/>
      <c r="G15" s="924"/>
      <c r="N15" s="63">
        <v>69</v>
      </c>
    </row>
    <row r="16" spans="1:14" ht="17.25" thickBot="1">
      <c r="A16" s="6"/>
      <c r="B16" s="6"/>
      <c r="C16" s="6"/>
      <c r="D16" s="6"/>
      <c r="E16" s="6"/>
      <c r="F16" s="6"/>
      <c r="G16" s="6"/>
      <c r="N16" s="63">
        <v>21</v>
      </c>
    </row>
    <row r="17" spans="1:7" ht="12.75">
      <c r="A17" s="6"/>
      <c r="B17" s="6"/>
      <c r="C17" s="6"/>
      <c r="D17" s="6"/>
      <c r="E17" s="6"/>
      <c r="F17" s="6"/>
      <c r="G17" s="6"/>
    </row>
    <row r="18" spans="1:7" ht="12.75">
      <c r="A18" s="922"/>
      <c r="B18" s="922"/>
      <c r="C18" s="922"/>
      <c r="D18" s="922"/>
      <c r="E18" s="922"/>
      <c r="F18" s="6"/>
      <c r="G18" s="6"/>
    </row>
    <row r="19" spans="1:7" ht="15.75">
      <c r="A19" s="10"/>
      <c r="B19" s="10"/>
      <c r="C19" s="10"/>
      <c r="D19" s="10"/>
      <c r="E19" s="6"/>
      <c r="F19" s="6"/>
      <c r="G19" s="6"/>
    </row>
    <row r="20" spans="1:15" ht="27" customHeight="1">
      <c r="A20" s="923"/>
      <c r="B20" s="923"/>
      <c r="C20" s="923"/>
      <c r="D20" s="923"/>
      <c r="E20" s="923"/>
      <c r="F20" s="923"/>
      <c r="G20" s="923"/>
      <c r="H20" s="923"/>
      <c r="I20" s="923"/>
      <c r="J20" s="923"/>
      <c r="K20" s="923"/>
      <c r="L20" s="923"/>
      <c r="M20" s="923"/>
      <c r="N20" s="923"/>
      <c r="O20" s="923"/>
    </row>
    <row r="21" spans="1:14" ht="12.75">
      <c r="A21" s="921"/>
      <c r="B21" s="921"/>
      <c r="C21" s="921"/>
      <c r="D21" s="921"/>
      <c r="E21" s="921"/>
      <c r="F21" s="921"/>
      <c r="G21" s="921"/>
      <c r="H21" s="921"/>
      <c r="I21" s="921"/>
      <c r="J21" s="921"/>
      <c r="K21" s="921"/>
      <c r="L21" s="921"/>
      <c r="M21" s="921"/>
      <c r="N21" s="921"/>
    </row>
    <row r="23" spans="1:3" ht="15.75">
      <c r="A23" s="19"/>
      <c r="B23" s="19"/>
      <c r="C23" s="19"/>
    </row>
    <row r="24" spans="1:14" ht="12.75">
      <c r="A24" s="921"/>
      <c r="B24" s="921"/>
      <c r="C24" s="921"/>
      <c r="D24" s="921"/>
      <c r="E24" s="921"/>
      <c r="F24" s="921"/>
      <c r="G24" s="921"/>
      <c r="H24" s="921"/>
      <c r="I24" s="921"/>
      <c r="J24" s="921"/>
      <c r="K24" s="921"/>
      <c r="L24" s="921"/>
      <c r="M24" s="921"/>
      <c r="N24" s="921"/>
    </row>
    <row r="25" spans="1:14" ht="12.75">
      <c r="A25" s="921"/>
      <c r="B25" s="921"/>
      <c r="C25" s="921"/>
      <c r="D25" s="921"/>
      <c r="E25" s="921"/>
      <c r="F25" s="921"/>
      <c r="G25" s="921"/>
      <c r="H25" s="921"/>
      <c r="I25" s="921"/>
      <c r="J25" s="921"/>
      <c r="K25" s="921"/>
      <c r="L25" s="921"/>
      <c r="M25" s="921"/>
      <c r="N25" s="921"/>
    </row>
    <row r="26" spans="1:14" ht="12.75">
      <c r="A26" s="926"/>
      <c r="B26" s="926"/>
      <c r="C26" s="926"/>
      <c r="D26" s="926"/>
      <c r="E26" s="926"/>
      <c r="F26" s="926"/>
      <c r="G26" s="926"/>
      <c r="H26" s="926"/>
      <c r="I26" s="926"/>
      <c r="J26" s="926"/>
      <c r="K26" s="926"/>
      <c r="L26" s="926"/>
      <c r="M26" s="926"/>
      <c r="N26" s="926"/>
    </row>
    <row r="27" spans="1:15" ht="28.5" customHeight="1">
      <c r="A27" s="920"/>
      <c r="B27" s="920"/>
      <c r="C27" s="920"/>
      <c r="D27" s="920"/>
      <c r="E27" s="920"/>
      <c r="F27" s="920"/>
      <c r="G27" s="920"/>
      <c r="H27" s="920"/>
      <c r="I27" s="920"/>
      <c r="J27" s="920"/>
      <c r="K27" s="920"/>
      <c r="L27" s="920"/>
      <c r="M27" s="920"/>
      <c r="N27" s="920"/>
      <c r="O27" s="920"/>
    </row>
    <row r="28" spans="1:15" ht="42" customHeight="1">
      <c r="A28" s="920"/>
      <c r="B28" s="920"/>
      <c r="C28" s="920"/>
      <c r="D28" s="920"/>
      <c r="E28" s="920"/>
      <c r="F28" s="920"/>
      <c r="G28" s="920"/>
      <c r="H28" s="920"/>
      <c r="I28" s="920"/>
      <c r="J28" s="920"/>
      <c r="K28" s="920"/>
      <c r="L28" s="920"/>
      <c r="M28" s="920"/>
      <c r="N28" s="920"/>
      <c r="O28" s="920"/>
    </row>
    <row r="29" spans="1:15" ht="38.25" customHeight="1">
      <c r="A29" s="917"/>
      <c r="B29" s="917"/>
      <c r="C29" s="917"/>
      <c r="D29" s="917"/>
      <c r="E29" s="917"/>
      <c r="F29" s="917"/>
      <c r="G29" s="917"/>
      <c r="H29" s="917"/>
      <c r="I29" s="917"/>
      <c r="J29" s="917"/>
      <c r="K29" s="917"/>
      <c r="L29" s="917"/>
      <c r="M29" s="917"/>
      <c r="N29" s="917"/>
      <c r="O29" s="917"/>
    </row>
    <row r="30" spans="1:15" ht="54" customHeight="1">
      <c r="A30" s="917"/>
      <c r="B30" s="917"/>
      <c r="C30" s="917"/>
      <c r="D30" s="917"/>
      <c r="E30" s="917"/>
      <c r="F30" s="917"/>
      <c r="G30" s="917"/>
      <c r="H30" s="917"/>
      <c r="I30" s="917"/>
      <c r="J30" s="917"/>
      <c r="K30" s="917"/>
      <c r="L30" s="917"/>
      <c r="M30" s="917"/>
      <c r="N30" s="917"/>
      <c r="O30" s="917"/>
    </row>
    <row r="31" spans="1:15" ht="28.5" customHeight="1">
      <c r="A31" s="917"/>
      <c r="B31" s="917"/>
      <c r="C31" s="917"/>
      <c r="D31" s="917"/>
      <c r="E31" s="917"/>
      <c r="F31" s="917"/>
      <c r="G31" s="917"/>
      <c r="H31" s="917"/>
      <c r="I31" s="917"/>
      <c r="J31" s="917"/>
      <c r="K31" s="917"/>
      <c r="L31" s="917"/>
      <c r="M31" s="917"/>
      <c r="N31" s="917"/>
      <c r="O31" s="917"/>
    </row>
    <row r="32" spans="1:15" s="24" customFormat="1" ht="39" customHeight="1">
      <c r="A32" s="917"/>
      <c r="B32" s="917"/>
      <c r="C32" s="917"/>
      <c r="D32" s="917"/>
      <c r="E32" s="917"/>
      <c r="F32" s="917"/>
      <c r="G32" s="917"/>
      <c r="H32" s="917"/>
      <c r="I32" s="917"/>
      <c r="J32" s="917"/>
      <c r="K32" s="917"/>
      <c r="L32" s="917"/>
      <c r="M32" s="917"/>
      <c r="N32" s="917"/>
      <c r="O32" s="917"/>
    </row>
    <row r="33" spans="1:15" ht="12.75">
      <c r="A33" s="917"/>
      <c r="B33" s="917"/>
      <c r="C33" s="917"/>
      <c r="D33" s="917"/>
      <c r="E33" s="917"/>
      <c r="F33" s="917"/>
      <c r="G33" s="917"/>
      <c r="H33" s="917"/>
      <c r="I33" s="917"/>
      <c r="J33" s="917"/>
      <c r="K33" s="917"/>
      <c r="L33" s="917"/>
      <c r="M33" s="917"/>
      <c r="N33" s="917"/>
      <c r="O33" s="917"/>
    </row>
    <row r="34" spans="1:15" ht="12.75">
      <c r="A34" s="917"/>
      <c r="B34" s="917"/>
      <c r="C34" s="917"/>
      <c r="D34" s="917"/>
      <c r="E34" s="917"/>
      <c r="F34" s="917"/>
      <c r="G34" s="917"/>
      <c r="H34" s="917"/>
      <c r="I34" s="917"/>
      <c r="J34" s="917"/>
      <c r="K34" s="917"/>
      <c r="L34" s="917"/>
      <c r="M34" s="917"/>
      <c r="N34" s="917"/>
      <c r="O34" s="917"/>
    </row>
    <row r="35" spans="1:15" ht="12.75">
      <c r="A35" s="916"/>
      <c r="B35" s="916"/>
      <c r="C35" s="916"/>
      <c r="D35" s="916"/>
      <c r="E35" s="916"/>
      <c r="F35" s="916"/>
      <c r="G35" s="916"/>
      <c r="H35" s="916"/>
      <c r="I35" s="916"/>
      <c r="J35" s="916"/>
      <c r="K35" s="916"/>
      <c r="L35" s="916"/>
      <c r="M35" s="916"/>
      <c r="N35" s="916"/>
      <c r="O35" s="916"/>
    </row>
    <row r="36" spans="1:15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1:15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ht="12.75">
      <c r="A38" s="18"/>
    </row>
  </sheetData>
  <sheetProtection/>
  <mergeCells count="22">
    <mergeCell ref="A20:O20"/>
    <mergeCell ref="A15:G15"/>
    <mergeCell ref="A9:F9"/>
    <mergeCell ref="A13:C13"/>
    <mergeCell ref="A26:N26"/>
    <mergeCell ref="A28:O28"/>
    <mergeCell ref="A1:H1"/>
    <mergeCell ref="A10:F10"/>
    <mergeCell ref="A8:F8"/>
    <mergeCell ref="A7:F7"/>
    <mergeCell ref="A11:F11"/>
    <mergeCell ref="A27:O27"/>
    <mergeCell ref="A24:N25"/>
    <mergeCell ref="A12:D12"/>
    <mergeCell ref="A21:N21"/>
    <mergeCell ref="A18:E18"/>
    <mergeCell ref="A35:O35"/>
    <mergeCell ref="A33:O34"/>
    <mergeCell ref="A32:O32"/>
    <mergeCell ref="A30:O30"/>
    <mergeCell ref="A29:O29"/>
    <mergeCell ref="A31:O31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ppk4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</dc:creator>
  <cp:keywords/>
  <dc:description/>
  <cp:lastModifiedBy>Наталья Вальтеровна Шилова</cp:lastModifiedBy>
  <cp:lastPrinted>2021-05-31T08:27:08Z</cp:lastPrinted>
  <dcterms:created xsi:type="dcterms:W3CDTF">2008-02-02T06:45:19Z</dcterms:created>
  <dcterms:modified xsi:type="dcterms:W3CDTF">2021-06-28T04:20:23Z</dcterms:modified>
  <cp:category/>
  <cp:version/>
  <cp:contentType/>
  <cp:contentStatus/>
</cp:coreProperties>
</file>